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PAKBARU" sheetId="1" r:id="rId1"/>
    <sheet name="PAK" sheetId="2" r:id="rId2"/>
    <sheet name="UNSUR-C" sheetId="3" r:id="rId3"/>
    <sheet name="UNSUR-D" sheetId="4" r:id="rId4"/>
    <sheet name="UNSUR-A" sheetId="5" r:id="rId5"/>
    <sheet name="UNSUR-B" sheetId="6" r:id="rId6"/>
  </sheets>
  <definedNames/>
  <calcPr fullCalcOnLoad="1"/>
</workbook>
</file>

<file path=xl/sharedStrings.xml><?xml version="1.0" encoding="utf-8"?>
<sst xmlns="http://schemas.openxmlformats.org/spreadsheetml/2006/main" count="1217" uniqueCount="609">
  <si>
    <t>I.B.1.4.3)</t>
  </si>
  <si>
    <t>I.B.1.5.a</t>
  </si>
  <si>
    <t>I.B.1.5.b</t>
  </si>
  <si>
    <t>I</t>
  </si>
  <si>
    <t>a. Lama</t>
  </si>
  <si>
    <t>b. Baru</t>
  </si>
  <si>
    <t>PENETAPAN ANGKA KREDIT</t>
  </si>
  <si>
    <t>A. Pendidikan</t>
  </si>
  <si>
    <t>B. Tri Dharma Perguruan Tinggi</t>
  </si>
  <si>
    <t xml:space="preserve">     b. Melaksanakan Penelitian</t>
  </si>
  <si>
    <t xml:space="preserve">     a. Melaksanakan Dikjar</t>
  </si>
  <si>
    <t xml:space="preserve">     c. Melaksanakan PPM</t>
  </si>
  <si>
    <t>Jumlah</t>
  </si>
  <si>
    <t>II</t>
  </si>
  <si>
    <t>UNSUR PENUNJANG</t>
  </si>
  <si>
    <t>III</t>
  </si>
  <si>
    <t>N a m a</t>
  </si>
  <si>
    <t>NIP</t>
  </si>
  <si>
    <t>Nomor Seri Karpeg</t>
  </si>
  <si>
    <t>Tempat dan Tanggal Lahir</t>
  </si>
  <si>
    <t>Jenis Kelamin</t>
  </si>
  <si>
    <t>Pendidikan Tertinggi</t>
  </si>
  <si>
    <t>Pangkat dan Golongan Ruang/TMT</t>
  </si>
  <si>
    <t>Jabatan Fungsional/TMT</t>
  </si>
  <si>
    <t>Jurusan/Fakultas</t>
  </si>
  <si>
    <t>LAMA</t>
  </si>
  <si>
    <t>BARU</t>
  </si>
  <si>
    <t>SISA</t>
  </si>
  <si>
    <t>Unit Kerja</t>
  </si>
  <si>
    <t xml:space="preserve">                                             KETERANGAN PERORANGAN</t>
  </si>
  <si>
    <t>ditetapkan di : Yogyakarta</t>
  </si>
  <si>
    <t>Terhitung Mulai Tanggal……………………….</t>
  </si>
  <si>
    <t>Lampiran V F</t>
  </si>
  <si>
    <t>1. Kepala BAKN di Jakarta;</t>
  </si>
  <si>
    <t>2. Kepala Biro Kepeg. Depdiknas;</t>
  </si>
  <si>
    <t>3. Sekretaris Tim Penilai ybs;</t>
  </si>
  <si>
    <t>4. Dekan FIP UNY;</t>
  </si>
  <si>
    <t>5. Arsip.</t>
  </si>
  <si>
    <t>Tembusan dismpaikan kepada:</t>
  </si>
  <si>
    <t>NO</t>
  </si>
  <si>
    <t xml:space="preserve">KEGIATAN PENDIDIKAN DAN </t>
  </si>
  <si>
    <t>PENGAJARAN</t>
  </si>
  <si>
    <t>TEMPAT/</t>
  </si>
  <si>
    <t>INSTANSI</t>
  </si>
  <si>
    <t>TANGGAL</t>
  </si>
  <si>
    <t>PELAKS.</t>
  </si>
  <si>
    <t>AK</t>
  </si>
  <si>
    <t xml:space="preserve">BUKTI </t>
  </si>
  <si>
    <t>FISIK</t>
  </si>
  <si>
    <t>KET.</t>
  </si>
  <si>
    <t>Lampiran V-B</t>
  </si>
  <si>
    <t>LAMPIRAN II</t>
  </si>
  <si>
    <t>KEP.BERSAMA MENDIKBUD</t>
  </si>
  <si>
    <t>DAN KEPALA BAKN</t>
  </si>
  <si>
    <t>61409/MPK/KP/99</t>
  </si>
  <si>
    <t>181 Tahun 1999</t>
  </si>
  <si>
    <t>13 Oktober 1999</t>
  </si>
  <si>
    <t>Yang bertanda tangan dibawah ini:</t>
  </si>
  <si>
    <t>Pangkt/Golongan Ruang</t>
  </si>
  <si>
    <t>Jabatan Fungsional</t>
  </si>
  <si>
    <t>telah melakukan kegiatan pendidikan dan pengajaran sebagai berikut:</t>
  </si>
  <si>
    <t>:</t>
  </si>
  <si>
    <t>Jumlah Total:</t>
  </si>
  <si>
    <t xml:space="preserve"> </t>
  </si>
  <si>
    <t>Demikian pernyataan ini dibuat untuk dapat dipergunakan sebagaimana mestinya.</t>
  </si>
  <si>
    <t>Mengetahui dan Mengesahkan:</t>
  </si>
  <si>
    <t>NAMA JUDUL KARYA ILMIAH</t>
  </si>
  <si>
    <t>(UNSUR)</t>
  </si>
  <si>
    <t>NILAI</t>
  </si>
  <si>
    <t>PTN/PTS</t>
  </si>
  <si>
    <t xml:space="preserve">TIM PENILAI </t>
  </si>
  <si>
    <t xml:space="preserve">PUSAT </t>
  </si>
  <si>
    <t>BUKTI</t>
  </si>
  <si>
    <t xml:space="preserve">DIRJEN DIKTI/REKTOR </t>
  </si>
  <si>
    <t>POLTEK/AKADEMI</t>
  </si>
  <si>
    <t>Lampiran V-C</t>
  </si>
  <si>
    <t>LAMPIRAN III</t>
  </si>
  <si>
    <t>No.61409/MPK/KP/99</t>
  </si>
  <si>
    <t>No.181 Tahun 1999</t>
  </si>
  <si>
    <t>Tgl.13 Oktober 1999</t>
  </si>
  <si>
    <t xml:space="preserve">                                                                DAFTAR KEGIATAN PENELITIAN</t>
  </si>
  <si>
    <t>Pegawai Negeri yang dinilai:</t>
  </si>
  <si>
    <t>UNIV./INST./ST/DIR</t>
  </si>
  <si>
    <t xml:space="preserve">          ANGKA KREDIT MENURUT</t>
  </si>
  <si>
    <t>No.       :</t>
  </si>
  <si>
    <t>Tgl.       :</t>
  </si>
  <si>
    <t xml:space="preserve">1. N a m a                       </t>
  </si>
  <si>
    <t xml:space="preserve">2. NIP.                            </t>
  </si>
  <si>
    <t xml:space="preserve">4. Unit Kerja                 </t>
  </si>
  <si>
    <t>JMLH</t>
  </si>
  <si>
    <t>Pangkt/Golongan Ruang/TMT</t>
  </si>
  <si>
    <t>3. Jabatan Fungsional/TMT</t>
  </si>
  <si>
    <t>BENTUK</t>
  </si>
  <si>
    <t>KEGIATAN</t>
  </si>
  <si>
    <t>TGL.</t>
  </si>
  <si>
    <t>(FISIK)</t>
  </si>
  <si>
    <t>Lampiran V-D</t>
  </si>
  <si>
    <t>Lampiran V-E</t>
  </si>
  <si>
    <t>MELAKSANAKAN KEGIATAN PENUNJANG TRI DHARMA PERGURUAN TINGGI</t>
  </si>
  <si>
    <t xml:space="preserve">                                           SURAT PERNYATAAN</t>
  </si>
  <si>
    <t xml:space="preserve">            MELAKSANAKAN KEGIATAN PENGABDIAN PADA MASYARAKAT</t>
  </si>
  <si>
    <t xml:space="preserve">                                             SURAT PERNYATAAN</t>
  </si>
  <si>
    <t xml:space="preserve">                    MELAKSANAKAN KEGIATAN PENDIDIKAN DAN PENGAJARAN</t>
  </si>
  <si>
    <t xml:space="preserve">                                                 SURAT PERNYATAAN</t>
  </si>
  <si>
    <t>ANGKA</t>
  </si>
  <si>
    <t>KREDIT</t>
  </si>
  <si>
    <t>LAMPIRAN IV</t>
  </si>
  <si>
    <t>a. Jabatan Fungsional/TMT</t>
  </si>
  <si>
    <t>b. Bidang Ilmu/Mata Kuliah</t>
  </si>
  <si>
    <t>Masa Kerja Golongan:</t>
  </si>
  <si>
    <t>Lampiran V-A</t>
  </si>
  <si>
    <t>KEPT.BERSAMA MENDIKBUD</t>
  </si>
  <si>
    <t>LAMPIRAN  VI</t>
  </si>
  <si>
    <t>Masa Kerja Golongan</t>
  </si>
  <si>
    <t>MAS PENILAIAN TGL………………………… S.D. TGL………………………</t>
  </si>
  <si>
    <t xml:space="preserve">                                         PENETAPAN ANGKA KREDIT</t>
  </si>
  <si>
    <t xml:space="preserve">                         DAFTAR USUL PENETAPAN ANGKA KREDIT</t>
  </si>
  <si>
    <t xml:space="preserve">                                   JABATAN FUNGSIONAL DOSEN</t>
  </si>
  <si>
    <t>UNSUR UTAMA</t>
  </si>
  <si>
    <t>Halaman: 1</t>
  </si>
  <si>
    <t>Halaman: 2</t>
  </si>
  <si>
    <t>KEBUT</t>
  </si>
  <si>
    <t>MINIM</t>
  </si>
  <si>
    <t>TOTAL</t>
  </si>
  <si>
    <t>DIGU-</t>
  </si>
  <si>
    <t>NAKAN</t>
  </si>
  <si>
    <t>KUM</t>
  </si>
  <si>
    <t>Hal. 1</t>
  </si>
  <si>
    <t xml:space="preserve">KEGIATAN PENGABDIAN </t>
  </si>
  <si>
    <t>PADA MASYARAKAT</t>
  </si>
  <si>
    <t>KEGIATAN PENUNJANG</t>
  </si>
  <si>
    <t>TRI DHARMA PT</t>
  </si>
  <si>
    <t>LEBIH</t>
  </si>
  <si>
    <t>Hal: 2</t>
  </si>
  <si>
    <t>Jumlah pindahan…………………..</t>
  </si>
  <si>
    <t>file unsur-b excel</t>
  </si>
  <si>
    <t>Piagam</t>
  </si>
  <si>
    <t>Sertifikat</t>
  </si>
  <si>
    <t>Jumlah dipindahkan……………..</t>
  </si>
  <si>
    <t>Hal.1</t>
  </si>
  <si>
    <t>(UNSUR: D)</t>
  </si>
  <si>
    <t>(UNSUR: B)</t>
  </si>
  <si>
    <t>(UNSUR: A)</t>
  </si>
  <si>
    <t>(UNSUR: C)</t>
  </si>
  <si>
    <t>B.1</t>
  </si>
  <si>
    <t>b. Surat-</t>
  </si>
  <si>
    <t xml:space="preserve">   melaks tgs</t>
  </si>
  <si>
    <t>c. Makalah</t>
  </si>
  <si>
    <t>a. Surat Ijin</t>
  </si>
  <si>
    <t xml:space="preserve">                                         UNIVERSITAS NEGERI YOGYAKARTA</t>
  </si>
  <si>
    <t xml:space="preserve">                         Alamat: Kampus Karangmalang Yogyakarta, Telpon 586168</t>
  </si>
  <si>
    <t xml:space="preserve">              PENGHITUNGAN ANGKA KREDIT SEMENTARA DARI FAKULTAS</t>
  </si>
  <si>
    <t>Pangkat/Golongan Ruang</t>
  </si>
  <si>
    <t>a. Jabatan Fungsional</t>
  </si>
  <si>
    <t xml:space="preserve">Dibawah Bimbingan, Jabatan, </t>
  </si>
  <si>
    <t>Pangkat, Golongan Ruang</t>
  </si>
  <si>
    <t>DIUSULKAN MENJADI</t>
  </si>
  <si>
    <t>Bidang Ilmu/Mata Kuliah</t>
  </si>
  <si>
    <t xml:space="preserve">            JUMLAH ANGKA KREDIT YANG DIBUTUHKAN:</t>
  </si>
  <si>
    <t>Pemeriksaan/Penilaian tanggal</t>
  </si>
  <si>
    <t>RINCIAN ANGKA KREDIT</t>
  </si>
  <si>
    <t>DIGUN</t>
  </si>
  <si>
    <t>AKAN</t>
  </si>
  <si>
    <t>YANG DIBUTUHKAN</t>
  </si>
  <si>
    <t>%</t>
  </si>
  <si>
    <t>DIF</t>
  </si>
  <si>
    <t>LBHN</t>
  </si>
  <si>
    <t>MULAI</t>
  </si>
  <si>
    <t>min 30</t>
  </si>
  <si>
    <t>Pendidikan dan pengajaran</t>
  </si>
  <si>
    <t>Melakukan Penelitian</t>
  </si>
  <si>
    <t>min 25</t>
  </si>
  <si>
    <t>Melaksanakan Pengabdian -</t>
  </si>
  <si>
    <t>mak 15</t>
  </si>
  <si>
    <t>Kepada Masyarakat</t>
  </si>
  <si>
    <t>Jumlah unsur utama</t>
  </si>
  <si>
    <t>min 80</t>
  </si>
  <si>
    <t>Melaksanakan Kegiatan -</t>
  </si>
  <si>
    <t>mak 20</t>
  </si>
  <si>
    <t>Penunjang Tridharma PT</t>
  </si>
  <si>
    <t>Jumlah unsur penunjang</t>
  </si>
  <si>
    <t>Keputusan Panitia Angka Kredit:</t>
  </si>
  <si>
    <t>1. (       ) diterima dan diusulkan kenaikan per……………….</t>
  </si>
  <si>
    <t>2. (       ) dikembalikan untuk dilengkapi/diperbaiki</t>
  </si>
  <si>
    <t>3. (       ) ditolak karena belum/tidak memenuhi syarat</t>
  </si>
  <si>
    <t xml:space="preserve">Jumlah Total Unsur Utama </t>
  </si>
  <si>
    <t>dan Unsur Penunjang:</t>
  </si>
  <si>
    <t>Memperoleh dan melaks.</t>
  </si>
  <si>
    <t>Memberi kuliah dan menguji sebagai dosen tetap dan antar fakultas</t>
  </si>
  <si>
    <t>Jumlah dipindahkan……………</t>
  </si>
  <si>
    <t>Jumlah pindahan………………..</t>
  </si>
  <si>
    <t>b. Ket.Reviwer</t>
  </si>
  <si>
    <t>a. Buku/Jurnal</t>
  </si>
  <si>
    <t>…………………………………….</t>
  </si>
  <si>
    <t>8 (6+7)</t>
  </si>
  <si>
    <t>11 (8-9)</t>
  </si>
  <si>
    <t>II..6.b.2</t>
  </si>
  <si>
    <t>UNY</t>
  </si>
  <si>
    <t>Workshop</t>
  </si>
  <si>
    <t>(Melaksanakan Penunjang Tugas Pokok -</t>
  </si>
  <si>
    <t>Dosen)</t>
  </si>
  <si>
    <t>Jumlah Total Unsur Utama dan  Unsur -</t>
  </si>
  <si>
    <t>Penunjang:</t>
  </si>
  <si>
    <t>Pria</t>
  </si>
  <si>
    <t>FISE UNY</t>
  </si>
  <si>
    <t>Hal: 4</t>
  </si>
  <si>
    <t>menyatakan bahwa</t>
  </si>
  <si>
    <t xml:space="preserve">I.A.1.a </t>
  </si>
  <si>
    <t xml:space="preserve">I.B.1.b.1) </t>
  </si>
  <si>
    <t>Sebagai pembimbing Tugas Akhir/Skripsi mahasiswa FISE UNY an:</t>
  </si>
  <si>
    <t>FIS UNY</t>
  </si>
  <si>
    <t>telah melakukan kegiatan penunjang Tri Dharma Perguruan Tinggi sebagai berikut:</t>
  </si>
  <si>
    <t>I.B.2.1).b).(3)</t>
  </si>
  <si>
    <t>PELAKSANAAN</t>
  </si>
  <si>
    <t xml:space="preserve">                      DIPERLUKAN</t>
  </si>
  <si>
    <t>d.</t>
  </si>
  <si>
    <t>c.</t>
  </si>
  <si>
    <t>b.</t>
  </si>
  <si>
    <t>a.</t>
  </si>
  <si>
    <t>Dr. Sugiharsono,M.Si</t>
  </si>
  <si>
    <t>Lektor Kepala</t>
  </si>
  <si>
    <t>24 Tahun  0 Bulan</t>
  </si>
  <si>
    <t>19570110 198403 1 002</t>
  </si>
  <si>
    <t>JML</t>
  </si>
  <si>
    <t>Pelatihan</t>
  </si>
  <si>
    <t>Seminar</t>
  </si>
  <si>
    <t>2009</t>
  </si>
  <si>
    <t>Diklat</t>
  </si>
  <si>
    <t>Rektor UNY,</t>
  </si>
  <si>
    <t>Sebagai penguji Tugas Akhir/Skripsi mahasiswa FISE UNY atas nama:</t>
  </si>
  <si>
    <t>Tim</t>
  </si>
  <si>
    <t>SK No.56</t>
  </si>
  <si>
    <t xml:space="preserve">26 Tahun 09 Bulan </t>
  </si>
  <si>
    <t>Prof. Dr. Rochmat Wahab,M.Pd, MA</t>
  </si>
  <si>
    <t>Dekan FE UNY,</t>
  </si>
  <si>
    <t>Fakultas Ekonomi Universitas Negeri Yogyakarta</t>
  </si>
  <si>
    <t>NIP.19550328 198303 1 002</t>
  </si>
  <si>
    <t xml:space="preserve">                                 KEMENTERIAN PENDIDIKAN DAN KEBUDAYAAN </t>
  </si>
  <si>
    <t xml:space="preserve">FISE UNY </t>
  </si>
  <si>
    <t>Penelitian Hibah bagi Dosen FISE</t>
  </si>
  <si>
    <t>b. Ket.Reviewer</t>
  </si>
  <si>
    <t>c. Ket. Plagiarisme</t>
  </si>
  <si>
    <t>Seminar Nas</t>
  </si>
  <si>
    <t>30 Okt.2009</t>
  </si>
  <si>
    <t>Sebagai peserta Seminar dan Workshop</t>
  </si>
  <si>
    <t>10-11 Maret</t>
  </si>
  <si>
    <t xml:space="preserve">Seminar  </t>
  </si>
  <si>
    <t>Univ. Negeri</t>
  </si>
  <si>
    <t>27-28 Juni</t>
  </si>
  <si>
    <t>Bantul</t>
  </si>
  <si>
    <r>
      <t xml:space="preserve">semester </t>
    </r>
    <r>
      <rPr>
        <b/>
        <i/>
        <sz val="11"/>
        <rFont val="Times New Roman"/>
        <family val="1"/>
      </rPr>
      <t>gasal</t>
    </r>
    <r>
      <rPr>
        <sz val="11"/>
        <rFont val="Times New Roman"/>
        <family val="1"/>
      </rPr>
      <t xml:space="preserve"> 2010/2011 FISE UNY, SK Dekan No. 252/2010 </t>
    </r>
  </si>
  <si>
    <t>tanggal 17 September 2010</t>
  </si>
  <si>
    <t>SK No.252</t>
  </si>
  <si>
    <t>1 Sept.2010-31 Jan. 2011</t>
  </si>
  <si>
    <t>11 Peb.-25 Juni 2011</t>
  </si>
  <si>
    <t>SK No.95</t>
  </si>
  <si>
    <t>FE UNY</t>
  </si>
  <si>
    <t>SK No.102</t>
  </si>
  <si>
    <t>a. Maria Pramuliawati Putri,  NIM.05404244036</t>
  </si>
  <si>
    <t>Hal: 5</t>
  </si>
  <si>
    <t>II. 6.b.2</t>
  </si>
  <si>
    <t>Menghasilkan karya ilmiah yang disampaikan pada Seminar Nasional</t>
  </si>
  <si>
    <t>Yogyakarta</t>
  </si>
  <si>
    <t>Jumlah dipindahkan.....................</t>
  </si>
  <si>
    <t>Jumlah pindahan ...................</t>
  </si>
  <si>
    <t>a. Makalah</t>
  </si>
  <si>
    <t>Jumlah dipindahkan………</t>
  </si>
  <si>
    <t>Sebagai peserta Seminar Nasional tentang</t>
  </si>
  <si>
    <t>Pembina Tk.I, IV/b per ………………</t>
  </si>
  <si>
    <t>Master (S-2)</t>
  </si>
  <si>
    <t>telah melakukan kegiatan Pengabdian Pada Masyarakat sebagai berikut:</t>
  </si>
  <si>
    <t>Sebagai instruktur PLPG gelombang 6 di LPMP</t>
  </si>
  <si>
    <t>DIY tahun 2009</t>
  </si>
  <si>
    <t>LPMP DIY</t>
  </si>
  <si>
    <t>28 Agust.-</t>
  </si>
  <si>
    <t>6 Sept. 2009</t>
  </si>
  <si>
    <t>Sebagai peserta Workshop Online Journal</t>
  </si>
  <si>
    <t>terbitan UNY tahun 2009</t>
  </si>
  <si>
    <t>Perpust. UNY</t>
  </si>
  <si>
    <t>26 Okt.2009</t>
  </si>
  <si>
    <t>Sebagai peserta Semnas, Pengemb. Kurikulum</t>
  </si>
  <si>
    <t>Ilmu Sosial Berorientasi pada PTK</t>
  </si>
  <si>
    <t>FIS Undiksa</t>
  </si>
  <si>
    <t>Bali</t>
  </si>
  <si>
    <t>Sebagai peserta Lok Penulisan Karya -</t>
  </si>
  <si>
    <t>Ilmiah Hasil Penelitian</t>
  </si>
  <si>
    <t>Lokakarya</t>
  </si>
  <si>
    <t>21 Jan. 2010</t>
  </si>
  <si>
    <t>Sebagai peserta Seminar Implementasi-</t>
  </si>
  <si>
    <t>Pendidikan Karakter di Jepang-Indonesia</t>
  </si>
  <si>
    <t>Nasional</t>
  </si>
  <si>
    <t>Sebagai peserta Seminar Nas. Peran -</t>
  </si>
  <si>
    <t xml:space="preserve">Media dalam Pembentukan karakter </t>
  </si>
  <si>
    <t>9 Agust.2010</t>
  </si>
  <si>
    <t>Peserta Kongres II FORKOMEINDO</t>
  </si>
  <si>
    <t>tahun 2011 di Semarang</t>
  </si>
  <si>
    <t>Kongres</t>
  </si>
  <si>
    <t>FE UNNES</t>
  </si>
  <si>
    <t>Semarang</t>
  </si>
  <si>
    <t>28-30 Jan</t>
  </si>
  <si>
    <t>Sebagai peserta Seminar Kemitraan antar</t>
  </si>
  <si>
    <t>LPTK seluruh Indonesia 2011</t>
  </si>
  <si>
    <t>Malang</t>
  </si>
  <si>
    <t>26-27 Pebr.</t>
  </si>
  <si>
    <t>Sebagai peserta Pelatihan Penulisan Props</t>
  </si>
  <si>
    <t>PPM Program DPPM bagi Dosen FISE</t>
  </si>
  <si>
    <t>Kehumasan</t>
  </si>
  <si>
    <t>Sebagai peserta Seminar Nasional dalam-</t>
  </si>
  <si>
    <t>Dies natalis UNY 46</t>
  </si>
  <si>
    <t>Sebagai peserta Lokakarya Peningkatan Kinerja</t>
  </si>
  <si>
    <t>Tenaga Akademik FISE UNY</t>
  </si>
  <si>
    <t>28-29 Mei</t>
  </si>
  <si>
    <t>Sebagai panitia Seminar Internasional dalam-</t>
  </si>
  <si>
    <t xml:space="preserve">rangka Dies UNY 47 </t>
  </si>
  <si>
    <t>Seminar Internas</t>
  </si>
  <si>
    <t>Sebagai peserta Pelatihan Pembuatan Blok UNY</t>
  </si>
  <si>
    <t>oleh UPT Puskom UNY</t>
  </si>
  <si>
    <t>UPT Puskom</t>
  </si>
  <si>
    <t>11 dan 13 Juli</t>
  </si>
  <si>
    <t>Sebagai peserta Lok Penulisan Artikel</t>
  </si>
  <si>
    <t>Ilmiah oleh FIS dan FE UNY 2011</t>
  </si>
  <si>
    <t>FIS-FE UNY</t>
  </si>
  <si>
    <t>10 Okt.2011</t>
  </si>
  <si>
    <t>Sebagai pemateri Pelatihan Penulisan-</t>
  </si>
  <si>
    <t>Tugas Akhir bagi Mahasiswa FE UNY</t>
  </si>
  <si>
    <t>13 Okt.2011</t>
  </si>
  <si>
    <t>Sebagai peserta Pelatihan Peningkatan -</t>
  </si>
  <si>
    <t xml:space="preserve">layanan Kinerja Dosen dan Pegawai </t>
  </si>
  <si>
    <t>29 Okt. 2011</t>
  </si>
  <si>
    <t>Sebagai peserta Seminar Revitaslisasi-</t>
  </si>
  <si>
    <t>Pendidikan IPS dalam Pemb Karakter</t>
  </si>
  <si>
    <t>FIS -FE UNY</t>
  </si>
  <si>
    <t>Sebagai peserta Workshop Implementasi</t>
  </si>
  <si>
    <t>ICT dalam Pembelajaran standar Internas</t>
  </si>
  <si>
    <t>Kantor Internas</t>
  </si>
  <si>
    <t>26 Jan.2012</t>
  </si>
  <si>
    <t>Sebagai peserta Penataran Lokakarya Nas</t>
  </si>
  <si>
    <t>Pengelolaan/Penyuntingan Jurnal Ilmiah</t>
  </si>
  <si>
    <t>Lokakarya Nas</t>
  </si>
  <si>
    <t>UNM Malang</t>
  </si>
  <si>
    <t>13-16 Maret</t>
  </si>
  <si>
    <t>Ekonomi Kerakyatan 2012</t>
  </si>
  <si>
    <t xml:space="preserve">FE UNY </t>
  </si>
  <si>
    <t>7 Apr.2012</t>
  </si>
  <si>
    <t>Surat Ket.</t>
  </si>
  <si>
    <t>Sebagai peserta Pembekalan Tim Penda-</t>
  </si>
  <si>
    <t>mping Seleksi Akademik calon Kep. Seklh</t>
  </si>
  <si>
    <t>Pembekalan</t>
  </si>
  <si>
    <t>LPPKS Yogya</t>
  </si>
  <si>
    <t>12 Nop.2012</t>
  </si>
  <si>
    <t>Sebagai panitia Diskusi Ilmiah dan Temu</t>
  </si>
  <si>
    <t>Alumni</t>
  </si>
  <si>
    <t>Diskusi</t>
  </si>
  <si>
    <t>Sebagai Narasumber Workshop Penelitian</t>
  </si>
  <si>
    <t>judul: "Penelitian Tindakan Kelas"</t>
  </si>
  <si>
    <t>Surat Ijin  No.576/2009</t>
  </si>
  <si>
    <t>MAN I Yk</t>
  </si>
  <si>
    <t>Sebagai Instruktur Pelatihan Analisis SEM</t>
  </si>
  <si>
    <t>dengan Lisrel, Amos, dan Smartplus.</t>
  </si>
  <si>
    <t>"Analisis Jalur dengan AMOS dan Lisrel"</t>
  </si>
  <si>
    <t>Surat Ijin No.854.a/2009</t>
  </si>
  <si>
    <t>Lemlit UNY</t>
  </si>
  <si>
    <t>7-12 Agust.</t>
  </si>
  <si>
    <t>Sebagai Instruktur Pelatihan IT untuk dosen</t>
  </si>
  <si>
    <t>Judul: " Membuat Media Pembelajaran dengan</t>
  </si>
  <si>
    <t>Microsoft Powerpoints".</t>
  </si>
  <si>
    <t>Surat Ijin No.1296.a/2009</t>
  </si>
  <si>
    <t>18 Nop.</t>
  </si>
  <si>
    <t>Sebagai Pembicara Pealtihan Penulisan Karya-</t>
  </si>
  <si>
    <t>Tulis Ilmiah bagi guru-guru SMA Negeri I</t>
  </si>
  <si>
    <t>Kasihan Bantul DIY.</t>
  </si>
  <si>
    <t>Surat Ijin Nomor 1878/2010</t>
  </si>
  <si>
    <t>SMA N 1</t>
  </si>
  <si>
    <t xml:space="preserve">Kasihan </t>
  </si>
  <si>
    <t xml:space="preserve">5, 8 Juli </t>
  </si>
  <si>
    <t>Sebagai narasumber Workshop Data -</t>
  </si>
  <si>
    <t>Penelitian Kuantitatif, Judul: "Aplikasi-</t>
  </si>
  <si>
    <t>Analisis Statistik dengan SPSS untuk</t>
  </si>
  <si>
    <t>Penelitian". Surat Ijin No.2401.a/2010</t>
  </si>
  <si>
    <t>STAIN</t>
  </si>
  <si>
    <t>Salatiga</t>
  </si>
  <si>
    <t>13-14 Okt.</t>
  </si>
  <si>
    <t>Sebagai narasumber Workshop Penyusu-</t>
  </si>
  <si>
    <t>Surat Ijin No. 2062/2011</t>
  </si>
  <si>
    <t>Madrasah</t>
  </si>
  <si>
    <t xml:space="preserve">Aliyah Nurul </t>
  </si>
  <si>
    <t>Ummah</t>
  </si>
  <si>
    <t xml:space="preserve">Kotagede </t>
  </si>
  <si>
    <t>Sebagai narasumber Pendidikan-Pelatihan</t>
  </si>
  <si>
    <t>Pengemb Karir Guru Mata Pelajaran IPS</t>
  </si>
  <si>
    <t>oleh MGMP SMP se Kulonprogro</t>
  </si>
  <si>
    <t>Surat Ijin No. 862/2012</t>
  </si>
  <si>
    <t>Pendidikan</t>
  </si>
  <si>
    <t>Latihan</t>
  </si>
  <si>
    <t>SMPN 1</t>
  </si>
  <si>
    <t>Wates KP</t>
  </si>
  <si>
    <t>6, 20 Juni</t>
  </si>
  <si>
    <t>b. Surat per-</t>
  </si>
  <si>
    <t>mohonan</t>
  </si>
  <si>
    <t>Sebagai nara sumber Seminar dan Focus-</t>
  </si>
  <si>
    <t>Group Discussion (FGD) oleh Pusat Sumber</t>
  </si>
  <si>
    <t>Belajar Bersama (PSBB) Yogyakarta.</t>
  </si>
  <si>
    <t>Surat Ijin No.932.a/2009</t>
  </si>
  <si>
    <t>dan FGD</t>
  </si>
  <si>
    <t>MAN III</t>
  </si>
  <si>
    <t>23-24 Okt.</t>
  </si>
  <si>
    <t>Menghasilkan  karya ilmiah yang dimuat dalam Jurnal Kependidikan</t>
  </si>
  <si>
    <t>judul: "Peningkatan Minat Belajar dan Pemahaman Mahasiswa melalui-</t>
  </si>
  <si>
    <t>Penerapan PBL".  Vol.39, No.2, Nop. 2009. ISSN.0125-992X</t>
  </si>
  <si>
    <t>Menghasilkan  karya ilmiah  dalam Jurnal Penelitian dan Pengembangan</t>
  </si>
  <si>
    <t>Sekretariat Daerah Propinsi DIY, Biro Administrasi Pembangunan.</t>
  </si>
  <si>
    <t>judul: "Ketahanan Pangan Rumah Tangga Miskin di Propinsi DIY"</t>
  </si>
  <si>
    <t>Vol.II No.2 tahun 2010, ISSN.2085 - 9678</t>
  </si>
  <si>
    <t xml:space="preserve">Menghasilkan  karya yang dimuat dalam Jurnal Pendidikan Akuntansi - </t>
  </si>
  <si>
    <t>Indonesia (Forum Kajian Isu terkini Bidang Pendidikan Akuntansi) dengan</t>
  </si>
  <si>
    <t>judul: "Pengembangan Media Pembelajaran Berbasis Teknologi Informasi"</t>
  </si>
  <si>
    <t>a. Jurnal</t>
  </si>
  <si>
    <t>Menghasilkan  karya yang dimuat dalam Jurnal Ekonomi &amp; Pendidikan</t>
  </si>
  <si>
    <t>judul: "Portfolio Based Instruction sebagai Model Pembelajaran"</t>
  </si>
  <si>
    <t>Vol.8, No.1, April 2011. ISSN.1829-8028</t>
  </si>
  <si>
    <t>Vol. VIII, No. 2, Tahun 2010. ISSN. 0853-9472</t>
  </si>
  <si>
    <t>10 x 60%:</t>
  </si>
  <si>
    <t>Menghasilkan  karya ilmiah pada Seminar Asia Pasific Conference on -</t>
  </si>
  <si>
    <t>Educational Management and Leadership, judul: "Manajemen Pembelajaran</t>
  </si>
  <si>
    <t>dengan Protfolio-Based Instruction Meningkatkan Proses&amp;Hasil Belajar'</t>
  </si>
  <si>
    <t>Surat Tugas No.031/UN34.18/KP/2011, tgl. 10 Oktober 211</t>
  </si>
  <si>
    <t>Menghasilkan  karya ilmiah  dalam Jurnal Ekonomia (Kajian Ilmiah Ekono-</t>
  </si>
  <si>
    <t>mi dan Bisnis, dengan judul: "Analisis Relevansi Lulusan Perguruan Tinggi</t>
  </si>
  <si>
    <t>dengan Dunia Kerja". Vol.8, No. 1, April 2012. ISSN. 1858-2648</t>
  </si>
  <si>
    <t>ISBN. 987-979-562-024-2. Judul Makalah: "Optimalisasi Penelitian dan-</t>
  </si>
  <si>
    <t>Pengabdian dalam Membangun Insan Berkarakter".</t>
  </si>
  <si>
    <t>Surat Tugas No.775.a/UN34.18/KP/2012, tgl. 12 Mei 2012</t>
  </si>
  <si>
    <t>Pembina, IV/a</t>
  </si>
  <si>
    <t>Memperoleh Surat Keterangan sebagai peserta TOT Calon Tim Penilai</t>
  </si>
  <si>
    <t xml:space="preserve">Angka Kredit Pengawas Sekolah dari Direktur P2TK Depdiknas </t>
  </si>
  <si>
    <t>Solo Jateng</t>
  </si>
  <si>
    <t>23 sampai 26 Oktober 2011</t>
  </si>
  <si>
    <t>No. 2798.2</t>
  </si>
  <si>
    <t xml:space="preserve">Memperoleh STTPL dari Lembaga Pengembangan dan Pemberdayaan </t>
  </si>
  <si>
    <t>Kepala Sekolah, Kemendikbud</t>
  </si>
  <si>
    <t>Surakarta</t>
  </si>
  <si>
    <t>Jateng</t>
  </si>
  <si>
    <t>21 sampai 28 Nop. 2011</t>
  </si>
  <si>
    <t>No.4139</t>
  </si>
  <si>
    <t>7 sampai 11 Des. 2011</t>
  </si>
  <si>
    <t>No.4459</t>
  </si>
  <si>
    <t>a. PEK 203 Statistik I, 2 SKS kelas A</t>
  </si>
  <si>
    <t>b. PEK 203 Statistik I, 2 SKS kelas B</t>
  </si>
  <si>
    <t>c. PEK 214 Aplikasi Komputer II, 2 SKS kelas A1</t>
  </si>
  <si>
    <t>d. PEK 214 Aplikasi Komputer II, 2 SKS kelas A2</t>
  </si>
  <si>
    <t>e. PEK 214 Aplikasi Komputer II, 2 SKS kelas A3</t>
  </si>
  <si>
    <t>f. PEK 214 Aplikasi Komputer II, 2 SKS kelas B1</t>
  </si>
  <si>
    <t>g. PEK 214 Aplikasi Komputer II, 2 SKS kelas B2</t>
  </si>
  <si>
    <t>h. PEK 214 Aplikasi Komputer II, 2 SKS kelas B3</t>
  </si>
  <si>
    <t>i. SEF 210 Pendidikan Karakter 2 SKS kelas A</t>
  </si>
  <si>
    <t>j. SEF 210 Pendidikan Karakter 2 SKS kelas B1</t>
  </si>
  <si>
    <t>k. SEF 210 Pendidikan Karakter 2 SKS kelas B2</t>
  </si>
  <si>
    <t>l. PEP 222 Aplikasi Komputer (2002) 2 SKS kelas A1</t>
  </si>
  <si>
    <t>m. PEP 222 Aplikasi Komputer (2002) 2 SKS kelas A2</t>
  </si>
  <si>
    <t>n. PEP 222 Aplikasi Komputer (2002) 2 SKS kelas A3</t>
  </si>
  <si>
    <t>o. PEP 222 Aplikasi Komputer (2002) 2 SKS kelas B1</t>
  </si>
  <si>
    <t>p. PEP 222 Aplikasi Komputer (2002) 2 SKS kelas B2</t>
  </si>
  <si>
    <t>q. PEP 222 Aplikasi Komputer (2002) 2 SKS kelas B3</t>
  </si>
  <si>
    <r>
      <t xml:space="preserve">semester </t>
    </r>
    <r>
      <rPr>
        <b/>
        <i/>
        <sz val="11"/>
        <rFont val="Times New Roman"/>
        <family val="1"/>
      </rPr>
      <t>genap</t>
    </r>
    <r>
      <rPr>
        <sz val="11"/>
        <rFont val="Times New Roman"/>
        <family val="1"/>
      </rPr>
      <t xml:space="preserve"> 2010/2011 FISE, SK Dekan No. 95/2011 </t>
    </r>
  </si>
  <si>
    <t>tanggal 28 Pebruari  2011</t>
  </si>
  <si>
    <t>a. PEK 209 Aplikasi Komputer I, 2 SKS kelas A1</t>
  </si>
  <si>
    <t>b. PEK 209 Aplikasi Komputer I, 2 SKS kelas A2</t>
  </si>
  <si>
    <t>c. PEK 209 Aplikasi Komputer I, 2 SKS kelas B1</t>
  </si>
  <si>
    <t>d. PEK 209 Aplikasi Komputer I, 2 SKS kelas B2</t>
  </si>
  <si>
    <r>
      <t xml:space="preserve">semester </t>
    </r>
    <r>
      <rPr>
        <b/>
        <i/>
        <sz val="11"/>
        <rFont val="Times New Roman"/>
        <family val="1"/>
      </rPr>
      <t>genap</t>
    </r>
    <r>
      <rPr>
        <sz val="11"/>
        <rFont val="Times New Roman"/>
        <family val="1"/>
      </rPr>
      <t xml:space="preserve"> 2011/2012 FE UNY, SK Dekan  No. 56/2012 </t>
    </r>
  </si>
  <si>
    <t>tanggal 20 Maret 2012</t>
  </si>
  <si>
    <t>13 Pebruari -30 Juni 2012</t>
  </si>
  <si>
    <t>e. PEK 210 Statistik II, 2 SKS kelas A1</t>
  </si>
  <si>
    <t>f. PEK 210 Statistik II, 2 SKS kelas A2</t>
  </si>
  <si>
    <t>g. PEK 210 Statistik II, 2 SKS kelas B1</t>
  </si>
  <si>
    <t>h. PEK 210 Statistik II, 2 SKS kelas B2</t>
  </si>
  <si>
    <t>e. PEK 210 Statistik II, 2 SKS kelas A</t>
  </si>
  <si>
    <t>f. PEK 210 Statistik II, 2 SKS kelas B</t>
  </si>
  <si>
    <t>h. PEK 338 Metodologi Penelitian 3 SKS kelas B1</t>
  </si>
  <si>
    <t>g. PEK 338 Metodologi Penelitian 3 SKS kelas A1</t>
  </si>
  <si>
    <t>i. PEK 338 Metodologi Penelitian 3 SKS kelas B2</t>
  </si>
  <si>
    <t>j. MDK 224 Pembelajaran Mikro, 1 SKS kelas A dan B</t>
  </si>
  <si>
    <t>A. MEMPEROLEH IJAZAH/SERTIFIKAT</t>
  </si>
  <si>
    <t>B. MENGAJAR DAN MENGUJI</t>
  </si>
  <si>
    <t>C. MEMBIMBING PPL/KKL</t>
  </si>
  <si>
    <t>D. MEMBIMBING SKRIPSI/TUGAS AKHIR</t>
  </si>
  <si>
    <t>D. SEBAGAI KETUA PENGUJI SKRIPSI/TUGAS AKHIR</t>
  </si>
  <si>
    <t>E. SEBAGAI ANGGOTA PENGUJI SKRIPSI/TUGAS AKHIR</t>
  </si>
  <si>
    <t>Sebagai Pembimbing Praktek Perkoperasian bagi mahasiswa FISE</t>
  </si>
  <si>
    <t>Surat Tugas</t>
  </si>
  <si>
    <t>No.592</t>
  </si>
  <si>
    <t>Univ. Negeri Yogyakarta 2009. (Surata Tugas No. 592)</t>
  </si>
  <si>
    <t>Sebagai Pembimbig Lapangan pada KKN bagi mahasiswa Program-</t>
  </si>
  <si>
    <t>Semester Khusus tahun 2009/2010 (SK Nomor035)</t>
  </si>
  <si>
    <t>SK No. 035</t>
  </si>
  <si>
    <t>Sebagai Pembimbing PPL Mahasiswa S-1 Univ. Negeri Yogyakarta</t>
  </si>
  <si>
    <t>Semester Khusus tahun 2011 (Surat Keterangan Nomor 155)</t>
  </si>
  <si>
    <t>No. 155</t>
  </si>
  <si>
    <t>a. Moch Rahmat Hidayat, NIM.05404244042</t>
  </si>
  <si>
    <t>SK Pembantu Dekan I  FISE No.333/2010</t>
  </si>
  <si>
    <t>SK No.333</t>
  </si>
  <si>
    <t>a. Eny Kurniyawati,  NIM.06404244014</t>
  </si>
  <si>
    <t>SK Pembantu Dekan I  FISE No.337/2010</t>
  </si>
  <si>
    <t>SK No.337</t>
  </si>
  <si>
    <t>a. Osa Maya Kurniadani,  NIM.0704241042</t>
  </si>
  <si>
    <t>SK Pembantu Dekan I  FISE No.624/2011</t>
  </si>
  <si>
    <t>SK No.624</t>
  </si>
  <si>
    <t>a. Siti Munjilatul H,  NIM.06404241036</t>
  </si>
  <si>
    <t>SK Pembantu Dekan I  FISE No.57/2012</t>
  </si>
  <si>
    <t>SK No.57</t>
  </si>
  <si>
    <t>a. Anik Wirasti,  NIM.04404241003</t>
  </si>
  <si>
    <t>SK No.82</t>
  </si>
  <si>
    <t>SK Pembantu Dekan I No.82/2009</t>
  </si>
  <si>
    <t>a. Agus Wahyu Nugraha,  NIM.05404241024</t>
  </si>
  <si>
    <t>SK No.346</t>
  </si>
  <si>
    <t>SK Pembantu Dekan I No.346/2009</t>
  </si>
  <si>
    <t>a. Nofia Khusna,  NIM.05404241001</t>
  </si>
  <si>
    <t>SK Pembantu Dekan I No.547/2009</t>
  </si>
  <si>
    <t>SK No.547</t>
  </si>
  <si>
    <t>a. Efi Rosita,  NIM.05404241030</t>
  </si>
  <si>
    <t>SK Pembantu Dekan I No.609/2009</t>
  </si>
  <si>
    <t>SK No.609</t>
  </si>
  <si>
    <t>a. Ika Defiyanti,  NIM.05404244044</t>
  </si>
  <si>
    <t>SK Dekan No.33/2010</t>
  </si>
  <si>
    <t>SK No.33</t>
  </si>
  <si>
    <t>SK Dekan No.060/2010</t>
  </si>
  <si>
    <t>a. Adi Putra Prawiro,  NIM.04404244011</t>
  </si>
  <si>
    <t>SK No.060</t>
  </si>
  <si>
    <t>a. Fitriana Listiarini,  NIM.05404241015</t>
  </si>
  <si>
    <t>SK Dekan No.168/2010</t>
  </si>
  <si>
    <t>SK No.168</t>
  </si>
  <si>
    <t>a. Addinattin Hakimah,  NIM.05404244049</t>
  </si>
  <si>
    <t>SK Dekan No.194/2010</t>
  </si>
  <si>
    <t>SK No.194</t>
  </si>
  <si>
    <t>a. Firmansah Wicaksono,  NIM.05404244028</t>
  </si>
  <si>
    <t>SK No.195</t>
  </si>
  <si>
    <t>a. Dara Puspita Sari,  NIM.05404244001</t>
  </si>
  <si>
    <t>SK No.256</t>
  </si>
  <si>
    <t>a. Rani Miswari,  NIM.05404244045</t>
  </si>
  <si>
    <t>SK Dekan No.252/2011</t>
  </si>
  <si>
    <t>SK Dekan No.256/2011</t>
  </si>
  <si>
    <t>SK Dekan No.195/2011</t>
  </si>
  <si>
    <t>SK Dekan No.102/2011</t>
  </si>
  <si>
    <t>a. Ratin Kumala Indrayati,  NIM.05404244011</t>
  </si>
  <si>
    <t>SK Dekan No.19/2011</t>
  </si>
  <si>
    <t>SK No.19</t>
  </si>
  <si>
    <t>a. Kartika Wahyu Puspitarini,  NIM.05404244022</t>
  </si>
  <si>
    <t>SK Dekan No.697/2011</t>
  </si>
  <si>
    <t>SK No.697</t>
  </si>
  <si>
    <t>a. Moch Wahyu Saputra,  NIM.07404241013</t>
  </si>
  <si>
    <t>SK Dekan No.111/2011</t>
  </si>
  <si>
    <t>SK No.111</t>
  </si>
  <si>
    <t>a. Conserianus Dwi Anggraeni, NIM.04404241040</t>
  </si>
  <si>
    <t>SK Pembantu Dekan I No.146/2009</t>
  </si>
  <si>
    <t>SK No.146</t>
  </si>
  <si>
    <t>a. Sumaryati, NIM.04404244010</t>
  </si>
  <si>
    <t>SK Pembantu Dekan I No.148/2009</t>
  </si>
  <si>
    <t>SK No.148</t>
  </si>
  <si>
    <t>10 x 40% : 3 =</t>
  </si>
  <si>
    <t>d. Sertifikat</t>
  </si>
  <si>
    <t>Sebagai pembicara Pelatihan PTK bagi guru</t>
  </si>
  <si>
    <t>SMK N 1 Depok, dengan judul: "PTK dan</t>
  </si>
  <si>
    <t>Strategi Penyusunan Proposalnya"</t>
  </si>
  <si>
    <t>Soal dengan Anbuso"</t>
  </si>
  <si>
    <t>Surat Ijin No. 1056/2012</t>
  </si>
  <si>
    <t>SMK N 1</t>
  </si>
  <si>
    <t>Depok Slmn</t>
  </si>
  <si>
    <t>9 Agust.</t>
  </si>
  <si>
    <t>Sebagai Narasumber pada Worshop PTK</t>
  </si>
  <si>
    <t>dengan judul: "Penyusunan Alat Penilaian-</t>
  </si>
  <si>
    <t>Hasil Belajar dan Analisis Butir Soalnya"</t>
  </si>
  <si>
    <t>Surat Ijin No. 1059/2012</t>
  </si>
  <si>
    <t>SMA N 2</t>
  </si>
  <si>
    <t>Bantul Yk.</t>
  </si>
  <si>
    <t>20 Sept.</t>
  </si>
  <si>
    <t>Menghasilkan karya ilmiah dimuat dalam Jurnal Cakrawala Pendidikan</t>
  </si>
  <si>
    <t>dengan judul: "Model Pemberdayaan Kelembagaan Lokal sebagai Wahana</t>
  </si>
  <si>
    <t>Pendidikan Pengembangan Usaha".</t>
  </si>
  <si>
    <t>Cakrawla Pendidikan, Nopember 2012, Th. XXXI, No.3, ISSN.0216-1370</t>
  </si>
  <si>
    <t>125x 40% =</t>
  </si>
  <si>
    <t>nan Administ Guru, judul: "Analisis Butir-</t>
  </si>
  <si>
    <t>(Ket.reviewer Amat Baik tgl. 17 Des. 2012)</t>
  </si>
  <si>
    <t>(Surat Ket. Penilaian Reviewer Amat Baik tgl. 20 Desember 2012)</t>
  </si>
  <si>
    <t>Pembina Utama Muda, IV/c</t>
  </si>
  <si>
    <t>19X1X2X3XXX YYYYYY Z</t>
  </si>
  <si>
    <t>G.000000000000</t>
  </si>
  <si>
    <t>Karangkabulutan, 30 Pebruari 2013</t>
  </si>
  <si>
    <t>Pembina, IV/a  per 1 April 2009</t>
  </si>
  <si>
    <t>Lektor Kepala per 1 Januari 2008</t>
  </si>
  <si>
    <t>Urip Prasojo Ora Ngoyo Nanging Bejo</t>
  </si>
  <si>
    <t>Urip Sejati/Filsafat</t>
  </si>
  <si>
    <t>Ismaya, M.Pd</t>
  </si>
  <si>
    <t>Petruk Kanthong Bolong, M.Sc.</t>
  </si>
  <si>
    <t>Yogyakarta, 17  Januari  2013</t>
  </si>
  <si>
    <t>Pada tanggal :………….2013</t>
  </si>
  <si>
    <t>MASA PENILAIAN TGL 1 NOPEMBER 2009  SAMPAI DENGAN TGL 3 Januari  2013</t>
  </si>
  <si>
    <r>
      <t>Dapat diangkat dalam jabatan Lektor Kepala, dengan Mata Kuliah</t>
    </r>
    <r>
      <rPr>
        <b/>
        <sz val="9"/>
        <rFont val="Times New Roman"/>
        <family val="1"/>
      </rPr>
      <t xml:space="preserve"> Urip Prasojo Ora Ngoyo Nanging Bejo</t>
    </r>
  </si>
  <si>
    <t>Kresna Dwipayana, Ph.D.</t>
  </si>
  <si>
    <t>19XXXXYYYYYXXX</t>
  </si>
  <si>
    <t>Pembina Utama Muda, IVc</t>
  </si>
  <si>
    <t>Yogyakarta, 17 Januari 2013</t>
  </si>
  <si>
    <t>Dr. Semar Bodronoyo, M.Sc.</t>
  </si>
  <si>
    <t>NIP.196XXXXXYXXXYX</t>
  </si>
  <si>
    <t>F. MENULIS DIKTAT</t>
  </si>
  <si>
    <t>Menulis Diktat untuk mengajar mahasiswa Jurusan .....................</t>
  </si>
  <si>
    <t>Fakultas Ekonomi UNY tahun 2013 dengan judul: "......................"</t>
  </si>
  <si>
    <t>(Wajib melampirkan silabus Mata Kuliah)</t>
  </si>
  <si>
    <t>Janiari 2013</t>
  </si>
  <si>
    <t>Ketua Jurusan Pedalangan</t>
  </si>
</sst>
</file>

<file path=xl/styles.xml><?xml version="1.0" encoding="utf-8"?>
<styleSheet xmlns="http://schemas.openxmlformats.org/spreadsheetml/2006/main">
  <numFmts count="3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"/>
    <numFmt numFmtId="183" formatCode="mmm\-yyyy"/>
    <numFmt numFmtId="184" formatCode="_(* #,##0.000_);_(* \(#,##0.000\);_(* &quot;-&quot;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8"/>
      <name val="Book Antiqua"/>
      <family val="1"/>
    </font>
    <font>
      <b/>
      <sz val="9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22"/>
      <name val="Times New Roman"/>
      <family val="1"/>
    </font>
    <font>
      <sz val="9"/>
      <color indexed="12"/>
      <name val="Times New Roman"/>
      <family val="1"/>
    </font>
    <font>
      <sz val="8"/>
      <color indexed="9"/>
      <name val="Book Antiqua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name val="Bodoni MT Black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Monotype Corsiva"/>
      <family val="4"/>
    </font>
    <font>
      <b/>
      <i/>
      <sz val="11"/>
      <name val="Times New Roman"/>
      <family val="1"/>
    </font>
    <font>
      <b/>
      <sz val="12"/>
      <name val="Cooper Black"/>
      <family val="1"/>
    </font>
    <font>
      <sz val="12"/>
      <name val="Cooper Black"/>
      <family val="1"/>
    </font>
    <font>
      <b/>
      <sz val="12"/>
      <name val="Times New Roman"/>
      <family val="1"/>
    </font>
    <font>
      <b/>
      <sz val="11"/>
      <name val="Bodoni MT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33" borderId="19" xfId="0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9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40" xfId="0" applyFont="1" applyFill="1" applyBorder="1" applyAlignment="1">
      <alignment/>
    </xf>
    <xf numFmtId="0" fontId="9" fillId="33" borderId="4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41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7" fillId="0" borderId="3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4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8" xfId="0" applyFont="1" applyBorder="1" applyAlignment="1">
      <alignment/>
    </xf>
    <xf numFmtId="41" fontId="9" fillId="0" borderId="31" xfId="43" applyFont="1" applyBorder="1" applyAlignment="1">
      <alignment/>
    </xf>
    <xf numFmtId="41" fontId="9" fillId="0" borderId="42" xfId="43" applyFont="1" applyBorder="1" applyAlignment="1">
      <alignment/>
    </xf>
    <xf numFmtId="0" fontId="5" fillId="0" borderId="0" xfId="0" applyFont="1" applyBorder="1" applyAlignment="1">
      <alignment/>
    </xf>
    <xf numFmtId="179" fontId="21" fillId="0" borderId="10" xfId="42" applyNumberFormat="1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7" fillId="0" borderId="25" xfId="0" applyFont="1" applyBorder="1" applyAlignment="1">
      <alignment horizontal="left"/>
    </xf>
    <xf numFmtId="181" fontId="29" fillId="0" borderId="26" xfId="43" applyNumberFormat="1" applyFont="1" applyBorder="1" applyAlignment="1">
      <alignment/>
    </xf>
    <xf numFmtId="181" fontId="29" fillId="0" borderId="18" xfId="43" applyNumberFormat="1" applyFont="1" applyBorder="1" applyAlignment="1">
      <alignment/>
    </xf>
    <xf numFmtId="181" fontId="29" fillId="0" borderId="32" xfId="43" applyNumberFormat="1" applyFont="1" applyBorder="1" applyAlignment="1">
      <alignment/>
    </xf>
    <xf numFmtId="181" fontId="29" fillId="0" borderId="29" xfId="43" applyNumberFormat="1" applyFont="1" applyBorder="1" applyAlignment="1">
      <alignment/>
    </xf>
    <xf numFmtId="181" fontId="29" fillId="0" borderId="36" xfId="43" applyNumberFormat="1" applyFont="1" applyBorder="1" applyAlignment="1">
      <alignment/>
    </xf>
    <xf numFmtId="181" fontId="29" fillId="0" borderId="51" xfId="43" applyNumberFormat="1" applyFont="1" applyBorder="1" applyAlignment="1">
      <alignment/>
    </xf>
    <xf numFmtId="181" fontId="29" fillId="0" borderId="52" xfId="43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33" xfId="0" applyFont="1" applyBorder="1" applyAlignment="1">
      <alignment horizontal="left"/>
    </xf>
    <xf numFmtId="181" fontId="28" fillId="0" borderId="56" xfId="43" applyNumberFormat="1" applyFont="1" applyBorder="1" applyAlignment="1">
      <alignment/>
    </xf>
    <xf numFmtId="181" fontId="10" fillId="0" borderId="31" xfId="43" applyNumberFormat="1" applyFont="1" applyBorder="1" applyAlignment="1">
      <alignment/>
    </xf>
    <xf numFmtId="181" fontId="10" fillId="0" borderId="42" xfId="43" applyNumberFormat="1" applyFont="1" applyBorder="1" applyAlignment="1">
      <alignment/>
    </xf>
    <xf numFmtId="181" fontId="10" fillId="0" borderId="19" xfId="43" applyNumberFormat="1" applyFont="1" applyBorder="1" applyAlignment="1">
      <alignment/>
    </xf>
    <xf numFmtId="181" fontId="10" fillId="0" borderId="34" xfId="43" applyNumberFormat="1" applyFont="1" applyBorder="1" applyAlignment="1">
      <alignment/>
    </xf>
    <xf numFmtId="181" fontId="10" fillId="0" borderId="57" xfId="43" applyNumberFormat="1" applyFont="1" applyBorder="1" applyAlignment="1">
      <alignment/>
    </xf>
    <xf numFmtId="181" fontId="10" fillId="0" borderId="58" xfId="43" applyNumberFormat="1" applyFont="1" applyBorder="1" applyAlignment="1">
      <alignment/>
    </xf>
    <xf numFmtId="181" fontId="10" fillId="0" borderId="56" xfId="43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0" borderId="59" xfId="0" applyBorder="1" applyAlignment="1">
      <alignment/>
    </xf>
    <xf numFmtId="0" fontId="14" fillId="0" borderId="0" xfId="0" applyFont="1" applyAlignment="1">
      <alignment/>
    </xf>
    <xf numFmtId="0" fontId="0" fillId="0" borderId="60" xfId="0" applyBorder="1" applyAlignment="1">
      <alignment/>
    </xf>
    <xf numFmtId="0" fontId="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61" xfId="0" applyBorder="1" applyAlignment="1">
      <alignment/>
    </xf>
    <xf numFmtId="0" fontId="5" fillId="0" borderId="10" xfId="0" applyFont="1" applyBorder="1" applyAlignment="1">
      <alignment/>
    </xf>
    <xf numFmtId="0" fontId="7" fillId="0" borderId="62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30" fillId="0" borderId="65" xfId="0" applyFont="1" applyBorder="1" applyAlignment="1">
      <alignment/>
    </xf>
    <xf numFmtId="0" fontId="17" fillId="0" borderId="55" xfId="0" applyFont="1" applyBorder="1" applyAlignment="1">
      <alignment horizontal="left"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30" xfId="0" applyFont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69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70" xfId="0" applyFont="1" applyFill="1" applyBorder="1" applyAlignment="1">
      <alignment/>
    </xf>
    <xf numFmtId="0" fontId="7" fillId="33" borderId="71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44" xfId="0" applyFont="1" applyBorder="1" applyAlignment="1">
      <alignment/>
    </xf>
    <xf numFmtId="181" fontId="7" fillId="0" borderId="58" xfId="43" applyNumberFormat="1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6" xfId="0" applyFont="1" applyFill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0" fontId="31" fillId="0" borderId="25" xfId="0" applyFont="1" applyBorder="1" applyAlignment="1">
      <alignment horizontal="center"/>
    </xf>
    <xf numFmtId="0" fontId="31" fillId="0" borderId="25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31" fillId="0" borderId="54" xfId="0" applyFont="1" applyBorder="1" applyAlignment="1">
      <alignment/>
    </xf>
    <xf numFmtId="0" fontId="31" fillId="0" borderId="3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5" fontId="13" fillId="0" borderId="0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31" fillId="0" borderId="42" xfId="0" applyFont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15" fontId="13" fillId="0" borderId="31" xfId="0" applyNumberFormat="1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15" fontId="13" fillId="0" borderId="33" xfId="0" applyNumberFormat="1" applyFont="1" applyFill="1" applyBorder="1" applyAlignment="1">
      <alignment horizontal="left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15" fontId="13" fillId="0" borderId="34" xfId="0" applyNumberFormat="1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25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0" fontId="31" fillId="0" borderId="3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1" fillId="0" borderId="15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13" fillId="0" borderId="5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5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38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3" fontId="18" fillId="0" borderId="33" xfId="42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181" fontId="18" fillId="0" borderId="33" xfId="43" applyNumberFormat="1" applyFont="1" applyFill="1" applyBorder="1" applyAlignment="1">
      <alignment horizontal="center"/>
    </xf>
    <xf numFmtId="181" fontId="18" fillId="0" borderId="19" xfId="43" applyNumberFormat="1" applyFont="1" applyFill="1" applyBorder="1" applyAlignment="1">
      <alignment horizontal="center"/>
    </xf>
    <xf numFmtId="181" fontId="18" fillId="0" borderId="42" xfId="43" applyNumberFormat="1" applyFont="1" applyFill="1" applyBorder="1" applyAlignment="1">
      <alignment horizontal="center"/>
    </xf>
    <xf numFmtId="181" fontId="18" fillId="0" borderId="34" xfId="43" applyNumberFormat="1" applyFont="1" applyFill="1" applyBorder="1" applyAlignment="1">
      <alignment horizontal="center"/>
    </xf>
    <xf numFmtId="181" fontId="18" fillId="0" borderId="57" xfId="43" applyNumberFormat="1" applyFont="1" applyFill="1" applyBorder="1" applyAlignment="1">
      <alignment horizontal="center"/>
    </xf>
    <xf numFmtId="181" fontId="18" fillId="0" borderId="58" xfId="43" applyNumberFormat="1" applyFont="1" applyFill="1" applyBorder="1" applyAlignment="1">
      <alignment horizontal="center"/>
    </xf>
    <xf numFmtId="181" fontId="18" fillId="0" borderId="56" xfId="43" applyNumberFormat="1" applyFont="1" applyFill="1" applyBorder="1" applyAlignment="1">
      <alignment horizontal="center"/>
    </xf>
    <xf numFmtId="43" fontId="13" fillId="0" borderId="26" xfId="42" applyFont="1" applyBorder="1" applyAlignment="1">
      <alignment/>
    </xf>
    <xf numFmtId="43" fontId="13" fillId="0" borderId="27" xfId="42" applyFont="1" applyBorder="1" applyAlignment="1">
      <alignment/>
    </xf>
    <xf numFmtId="0" fontId="9" fillId="0" borderId="53" xfId="0" applyFont="1" applyBorder="1" applyAlignment="1">
      <alignment/>
    </xf>
    <xf numFmtId="0" fontId="9" fillId="0" borderId="34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7" fillId="0" borderId="53" xfId="0" applyFont="1" applyBorder="1" applyAlignment="1">
      <alignment horizontal="left"/>
    </xf>
    <xf numFmtId="0" fontId="7" fillId="0" borderId="42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72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2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32" xfId="0" applyFont="1" applyBorder="1" applyAlignment="1">
      <alignment horizontal="left"/>
    </xf>
    <xf numFmtId="15" fontId="13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3" fontId="34" fillId="0" borderId="27" xfId="42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13" fillId="33" borderId="6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34" fillId="33" borderId="73" xfId="0" applyFont="1" applyFill="1" applyBorder="1" applyAlignment="1">
      <alignment/>
    </xf>
    <xf numFmtId="0" fontId="13" fillId="33" borderId="74" xfId="0" applyFont="1" applyFill="1" applyBorder="1" applyAlignment="1">
      <alignment/>
    </xf>
    <xf numFmtId="0" fontId="13" fillId="33" borderId="73" xfId="0" applyFont="1" applyFill="1" applyBorder="1" applyAlignment="1">
      <alignment/>
    </xf>
    <xf numFmtId="0" fontId="13" fillId="33" borderId="75" xfId="0" applyFont="1" applyFill="1" applyBorder="1" applyAlignment="1">
      <alignment/>
    </xf>
    <xf numFmtId="0" fontId="7" fillId="33" borderId="73" xfId="0" applyFont="1" applyFill="1" applyBorder="1" applyAlignment="1">
      <alignment/>
    </xf>
    <xf numFmtId="0" fontId="7" fillId="33" borderId="74" xfId="0" applyFont="1" applyFill="1" applyBorder="1" applyAlignment="1">
      <alignment/>
    </xf>
    <xf numFmtId="0" fontId="8" fillId="33" borderId="76" xfId="0" applyFont="1" applyFill="1" applyBorder="1" applyAlignment="1">
      <alignment/>
    </xf>
    <xf numFmtId="0" fontId="7" fillId="33" borderId="76" xfId="0" applyFont="1" applyFill="1" applyBorder="1" applyAlignment="1">
      <alignment/>
    </xf>
    <xf numFmtId="0" fontId="7" fillId="0" borderId="77" xfId="0" applyFont="1" applyFill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7" fillId="0" borderId="79" xfId="0" applyFont="1" applyBorder="1" applyAlignment="1">
      <alignment horizontal="right"/>
    </xf>
    <xf numFmtId="0" fontId="18" fillId="0" borderId="80" xfId="0" applyFont="1" applyFill="1" applyBorder="1" applyAlignment="1">
      <alignment horizontal="left"/>
    </xf>
    <xf numFmtId="0" fontId="19" fillId="0" borderId="81" xfId="0" applyFont="1" applyBorder="1" applyAlignment="1">
      <alignment/>
    </xf>
    <xf numFmtId="181" fontId="24" fillId="0" borderId="33" xfId="43" applyNumberFormat="1" applyFont="1" applyBorder="1" applyAlignment="1">
      <alignment horizontal="right"/>
    </xf>
    <xf numFmtId="181" fontId="24" fillId="0" borderId="31" xfId="43" applyNumberFormat="1" applyFont="1" applyBorder="1" applyAlignment="1">
      <alignment/>
    </xf>
    <xf numFmtId="181" fontId="24" fillId="0" borderId="33" xfId="43" applyNumberFormat="1" applyFont="1" applyBorder="1" applyAlignment="1">
      <alignment/>
    </xf>
    <xf numFmtId="181" fontId="24" fillId="0" borderId="19" xfId="43" applyNumberFormat="1" applyFont="1" applyBorder="1" applyAlignment="1">
      <alignment/>
    </xf>
    <xf numFmtId="181" fontId="24" fillId="0" borderId="17" xfId="43" applyNumberFormat="1" applyFont="1" applyBorder="1" applyAlignment="1">
      <alignment/>
    </xf>
    <xf numFmtId="181" fontId="24" fillId="0" borderId="42" xfId="43" applyNumberFormat="1" applyFont="1" applyBorder="1" applyAlignment="1">
      <alignment/>
    </xf>
    <xf numFmtId="181" fontId="24" fillId="0" borderId="34" xfId="43" applyNumberFormat="1" applyFont="1" applyBorder="1" applyAlignment="1">
      <alignment/>
    </xf>
    <xf numFmtId="181" fontId="24" fillId="0" borderId="28" xfId="43" applyNumberFormat="1" applyFont="1" applyBorder="1" applyAlignment="1">
      <alignment/>
    </xf>
    <xf numFmtId="181" fontId="24" fillId="0" borderId="57" xfId="43" applyNumberFormat="1" applyFont="1" applyBorder="1" applyAlignment="1">
      <alignment/>
    </xf>
    <xf numFmtId="181" fontId="24" fillId="0" borderId="35" xfId="43" applyNumberFormat="1" applyFont="1" applyBorder="1" applyAlignment="1">
      <alignment/>
    </xf>
    <xf numFmtId="181" fontId="24" fillId="0" borderId="58" xfId="43" applyNumberFormat="1" applyFont="1" applyBorder="1" applyAlignment="1">
      <alignment/>
    </xf>
    <xf numFmtId="181" fontId="24" fillId="0" borderId="43" xfId="43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34" xfId="0" applyFont="1" applyBorder="1" applyAlignment="1">
      <alignment horizontal="left"/>
    </xf>
    <xf numFmtId="16" fontId="7" fillId="0" borderId="22" xfId="0" applyNumberFormat="1" applyFont="1" applyBorder="1" applyAlignment="1">
      <alignment horizontal="left"/>
    </xf>
    <xf numFmtId="0" fontId="13" fillId="0" borderId="5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15" fontId="9" fillId="0" borderId="31" xfId="0" applyNumberFormat="1" applyFont="1" applyBorder="1" applyAlignment="1">
      <alignment horizontal="left"/>
    </xf>
    <xf numFmtId="15" fontId="9" fillId="0" borderId="18" xfId="0" applyNumberFormat="1" applyFont="1" applyFill="1" applyBorder="1" applyAlignment="1">
      <alignment horizontal="left"/>
    </xf>
    <xf numFmtId="0" fontId="9" fillId="0" borderId="34" xfId="0" applyFont="1" applyBorder="1" applyAlignment="1" quotePrefix="1">
      <alignment horizontal="left"/>
    </xf>
    <xf numFmtId="0" fontId="31" fillId="0" borderId="33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82" xfId="0" applyFont="1" applyBorder="1" applyAlignment="1">
      <alignment/>
    </xf>
    <xf numFmtId="0" fontId="33" fillId="33" borderId="19" xfId="0" applyFont="1" applyFill="1" applyBorder="1" applyAlignment="1">
      <alignment horizontal="center"/>
    </xf>
    <xf numFmtId="15" fontId="13" fillId="0" borderId="42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34" fillId="0" borderId="42" xfId="0" applyFont="1" applyBorder="1" applyAlignment="1">
      <alignment/>
    </xf>
    <xf numFmtId="0" fontId="31" fillId="0" borderId="31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181" fontId="9" fillId="0" borderId="33" xfId="43" applyNumberFormat="1" applyFont="1" applyBorder="1" applyAlignment="1">
      <alignment/>
    </xf>
    <xf numFmtId="181" fontId="9" fillId="0" borderId="31" xfId="43" applyNumberFormat="1" applyFont="1" applyBorder="1" applyAlignment="1">
      <alignment/>
    </xf>
    <xf numFmtId="0" fontId="13" fillId="0" borderId="34" xfId="0" applyFont="1" applyBorder="1" applyAlignment="1">
      <alignment horizontal="left"/>
    </xf>
    <xf numFmtId="0" fontId="32" fillId="0" borderId="25" xfId="0" applyFont="1" applyBorder="1" applyAlignment="1">
      <alignment/>
    </xf>
    <xf numFmtId="43" fontId="32" fillId="0" borderId="27" xfId="42" applyFont="1" applyBorder="1" applyAlignment="1">
      <alignment/>
    </xf>
    <xf numFmtId="0" fontId="32" fillId="0" borderId="28" xfId="0" applyFont="1" applyBorder="1" applyAlignment="1">
      <alignment/>
    </xf>
    <xf numFmtId="0" fontId="13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17" fontId="7" fillId="0" borderId="22" xfId="0" applyNumberFormat="1" applyFont="1" applyFill="1" applyBorder="1" applyAlignment="1">
      <alignment horizontal="left"/>
    </xf>
    <xf numFmtId="15" fontId="7" fillId="0" borderId="31" xfId="0" applyNumberFormat="1" applyFont="1" applyFill="1" applyBorder="1" applyAlignment="1">
      <alignment horizontal="left"/>
    </xf>
    <xf numFmtId="0" fontId="24" fillId="0" borderId="22" xfId="0" applyFont="1" applyBorder="1" applyAlignment="1">
      <alignment/>
    </xf>
    <xf numFmtId="0" fontId="13" fillId="0" borderId="37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1" fillId="0" borderId="25" xfId="0" applyFont="1" applyBorder="1" applyAlignment="1">
      <alignment/>
    </xf>
    <xf numFmtId="0" fontId="81" fillId="0" borderId="33" xfId="0" applyFont="1" applyBorder="1" applyAlignment="1">
      <alignment/>
    </xf>
    <xf numFmtId="0" fontId="81" fillId="0" borderId="26" xfId="0" applyFont="1" applyBorder="1" applyAlignment="1">
      <alignment/>
    </xf>
    <xf numFmtId="0" fontId="81" fillId="0" borderId="53" xfId="0" applyFont="1" applyBorder="1" applyAlignment="1">
      <alignment/>
    </xf>
    <xf numFmtId="0" fontId="81" fillId="0" borderId="54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34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42" xfId="0" applyFont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34" fillId="0" borderId="17" xfId="0" applyFont="1" applyBorder="1" applyAlignment="1">
      <alignment/>
    </xf>
    <xf numFmtId="15" fontId="13" fillId="0" borderId="19" xfId="0" applyNumberFormat="1" applyFont="1" applyFill="1" applyBorder="1" applyAlignment="1">
      <alignment horizontal="left"/>
    </xf>
    <xf numFmtId="0" fontId="32" fillId="0" borderId="37" xfId="0" applyFont="1" applyBorder="1" applyAlignment="1">
      <alignment/>
    </xf>
    <xf numFmtId="0" fontId="31" fillId="0" borderId="33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3" fontId="33" fillId="0" borderId="0" xfId="42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54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7" fillId="0" borderId="33" xfId="0" applyNumberFormat="1" applyFont="1" applyBorder="1" applyAlignment="1">
      <alignment/>
    </xf>
    <xf numFmtId="0" fontId="7" fillId="0" borderId="34" xfId="0" applyFont="1" applyFill="1" applyBorder="1" applyAlignment="1">
      <alignment horizontal="center"/>
    </xf>
    <xf numFmtId="0" fontId="24" fillId="0" borderId="34" xfId="0" applyFont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23" fillId="0" borderId="7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76" xfId="0" applyFont="1" applyFill="1" applyBorder="1" applyAlignment="1">
      <alignment/>
    </xf>
    <xf numFmtId="0" fontId="42" fillId="0" borderId="74" xfId="0" applyFont="1" applyFill="1" applyBorder="1" applyAlignment="1">
      <alignment/>
    </xf>
    <xf numFmtId="0" fontId="42" fillId="0" borderId="18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27" xfId="0" applyFont="1" applyFill="1" applyBorder="1" applyAlignment="1" quotePrefix="1">
      <alignment horizontal="center"/>
    </xf>
    <xf numFmtId="0" fontId="34" fillId="0" borderId="27" xfId="0" applyFont="1" applyFill="1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34" fillId="0" borderId="19" xfId="0" applyFont="1" applyFill="1" applyBorder="1" applyAlignment="1">
      <alignment/>
    </xf>
    <xf numFmtId="15" fontId="13" fillId="0" borderId="25" xfId="0" applyNumberFormat="1" applyFont="1" applyBorder="1" applyAlignment="1">
      <alignment horizontal="left"/>
    </xf>
    <xf numFmtId="181" fontId="34" fillId="0" borderId="72" xfId="43" applyNumberFormat="1" applyFont="1" applyFill="1" applyBorder="1" applyAlignment="1">
      <alignment horizontal="center"/>
    </xf>
    <xf numFmtId="181" fontId="34" fillId="0" borderId="24" xfId="0" applyNumberFormat="1" applyFont="1" applyFill="1" applyBorder="1" applyAlignment="1">
      <alignment horizontal="center"/>
    </xf>
    <xf numFmtId="16" fontId="7" fillId="0" borderId="53" xfId="0" applyNumberFormat="1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179" fontId="7" fillId="35" borderId="25" xfId="42" applyNumberFormat="1" applyFont="1" applyFill="1" applyBorder="1" applyAlignment="1">
      <alignment/>
    </xf>
    <xf numFmtId="43" fontId="7" fillId="35" borderId="33" xfId="42" applyNumberFormat="1" applyFont="1" applyFill="1" applyBorder="1" applyAlignment="1">
      <alignment/>
    </xf>
    <xf numFmtId="179" fontId="7" fillId="35" borderId="17" xfId="42" applyNumberFormat="1" applyFont="1" applyFill="1" applyBorder="1" applyAlignment="1">
      <alignment/>
    </xf>
    <xf numFmtId="43" fontId="7" fillId="35" borderId="17" xfId="42" applyNumberFormat="1" applyFont="1" applyFill="1" applyBorder="1" applyAlignment="1">
      <alignment/>
    </xf>
    <xf numFmtId="43" fontId="7" fillId="35" borderId="42" xfId="42" applyNumberFormat="1" applyFont="1" applyFill="1" applyBorder="1" applyAlignment="1">
      <alignment/>
    </xf>
    <xf numFmtId="179" fontId="7" fillId="35" borderId="31" xfId="42" applyNumberFormat="1" applyFont="1" applyFill="1" applyBorder="1" applyAlignment="1">
      <alignment/>
    </xf>
    <xf numFmtId="179" fontId="7" fillId="35" borderId="28" xfId="42" applyNumberFormat="1" applyFont="1" applyFill="1" applyBorder="1" applyAlignment="1">
      <alignment/>
    </xf>
    <xf numFmtId="43" fontId="7" fillId="35" borderId="34" xfId="42" applyNumberFormat="1" applyFont="1" applyFill="1" applyBorder="1" applyAlignment="1">
      <alignment/>
    </xf>
    <xf numFmtId="179" fontId="7" fillId="35" borderId="35" xfId="42" applyNumberFormat="1" applyFont="1" applyFill="1" applyBorder="1" applyAlignment="1">
      <alignment/>
    </xf>
    <xf numFmtId="43" fontId="7" fillId="35" borderId="35" xfId="42" applyNumberFormat="1" applyFont="1" applyFill="1" applyBorder="1" applyAlignment="1">
      <alignment/>
    </xf>
    <xf numFmtId="179" fontId="7" fillId="35" borderId="43" xfId="42" applyNumberFormat="1" applyFont="1" applyFill="1" applyBorder="1" applyAlignment="1">
      <alignment/>
    </xf>
    <xf numFmtId="43" fontId="7" fillId="35" borderId="58" xfId="42" applyNumberFormat="1" applyFont="1" applyFill="1" applyBorder="1" applyAlignment="1">
      <alignment/>
    </xf>
    <xf numFmtId="179" fontId="7" fillId="35" borderId="56" xfId="42" applyNumberFormat="1" applyFont="1" applyFill="1" applyBorder="1" applyAlignment="1">
      <alignment/>
    </xf>
    <xf numFmtId="43" fontId="7" fillId="35" borderId="56" xfId="42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82" fillId="0" borderId="11" xfId="0" applyFont="1" applyBorder="1" applyAlignment="1">
      <alignment/>
    </xf>
    <xf numFmtId="0" fontId="81" fillId="0" borderId="0" xfId="0" applyFont="1" applyAlignment="1">
      <alignment/>
    </xf>
    <xf numFmtId="0" fontId="13" fillId="0" borderId="79" xfId="0" applyFont="1" applyBorder="1" applyAlignment="1">
      <alignment/>
    </xf>
    <xf numFmtId="0" fontId="13" fillId="0" borderId="62" xfId="0" applyFont="1" applyBorder="1" applyAlignment="1">
      <alignment/>
    </xf>
    <xf numFmtId="0" fontId="32" fillId="0" borderId="26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13" fillId="0" borderId="63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65" xfId="0" applyFont="1" applyBorder="1" applyAlignment="1">
      <alignment/>
    </xf>
    <xf numFmtId="0" fontId="32" fillId="0" borderId="55" xfId="0" applyFont="1" applyFill="1" applyBorder="1" applyAlignment="1">
      <alignment/>
    </xf>
    <xf numFmtId="0" fontId="7" fillId="33" borderId="83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right"/>
    </xf>
    <xf numFmtId="0" fontId="7" fillId="33" borderId="72" xfId="0" applyFont="1" applyFill="1" applyBorder="1" applyAlignment="1">
      <alignment horizontal="left"/>
    </xf>
    <xf numFmtId="0" fontId="7" fillId="33" borderId="41" xfId="0" applyFont="1" applyFill="1" applyBorder="1" applyAlignment="1">
      <alignment horizontal="center"/>
    </xf>
    <xf numFmtId="0" fontId="7" fillId="33" borderId="8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81" fontId="7" fillId="0" borderId="42" xfId="43" applyNumberFormat="1" applyFont="1" applyBorder="1" applyAlignment="1">
      <alignment/>
    </xf>
    <xf numFmtId="0" fontId="7" fillId="0" borderId="42" xfId="0" applyFont="1" applyFill="1" applyBorder="1" applyAlignment="1">
      <alignment/>
    </xf>
    <xf numFmtId="181" fontId="7" fillId="0" borderId="34" xfId="43" applyNumberFormat="1" applyFont="1" applyBorder="1" applyAlignment="1">
      <alignment/>
    </xf>
    <xf numFmtId="0" fontId="83" fillId="0" borderId="0" xfId="0" applyFont="1" applyAlignment="1">
      <alignment/>
    </xf>
    <xf numFmtId="0" fontId="81" fillId="0" borderId="26" xfId="0" applyFont="1" applyBorder="1" applyAlignment="1">
      <alignment horizontal="left"/>
    </xf>
    <xf numFmtId="0" fontId="81" fillId="0" borderId="26" xfId="0" applyFont="1" applyFill="1" applyBorder="1" applyAlignment="1">
      <alignment/>
    </xf>
    <xf numFmtId="0" fontId="81" fillId="0" borderId="55" xfId="0" applyFont="1" applyFill="1" applyBorder="1" applyAlignment="1">
      <alignment/>
    </xf>
    <xf numFmtId="0" fontId="81" fillId="0" borderId="0" xfId="0" applyFont="1" applyAlignment="1">
      <alignment horizontal="left"/>
    </xf>
    <xf numFmtId="0" fontId="84" fillId="0" borderId="0" xfId="0" applyFont="1" applyAlignment="1">
      <alignment/>
    </xf>
    <xf numFmtId="0" fontId="85" fillId="0" borderId="76" xfId="0" applyFont="1" applyFill="1" applyBorder="1" applyAlignment="1">
      <alignment horizontal="center"/>
    </xf>
    <xf numFmtId="43" fontId="86" fillId="33" borderId="11" xfId="0" applyNumberFormat="1" applyFont="1" applyFill="1" applyBorder="1" applyAlignment="1">
      <alignment horizontal="center"/>
    </xf>
    <xf numFmtId="43" fontId="86" fillId="33" borderId="73" xfId="42" applyNumberFormat="1" applyFont="1" applyFill="1" applyBorder="1" applyAlignment="1">
      <alignment horizontal="right"/>
    </xf>
    <xf numFmtId="0" fontId="87" fillId="33" borderId="73" xfId="0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81" fillId="0" borderId="32" xfId="0" applyFont="1" applyBorder="1" applyAlignment="1">
      <alignment horizontal="center"/>
    </xf>
    <xf numFmtId="0" fontId="87" fillId="0" borderId="33" xfId="0" applyFont="1" applyFill="1" applyBorder="1" applyAlignment="1">
      <alignment/>
    </xf>
    <xf numFmtId="0" fontId="87" fillId="0" borderId="33" xfId="0" applyFont="1" applyBorder="1" applyAlignment="1">
      <alignment/>
    </xf>
    <xf numFmtId="181" fontId="87" fillId="0" borderId="53" xfId="43" applyNumberFormat="1" applyFont="1" applyBorder="1" applyAlignment="1">
      <alignment/>
    </xf>
    <xf numFmtId="179" fontId="87" fillId="0" borderId="17" xfId="42" applyNumberFormat="1" applyFont="1" applyBorder="1" applyAlignment="1">
      <alignment/>
    </xf>
    <xf numFmtId="179" fontId="87" fillId="0" borderId="42" xfId="42" applyNumberFormat="1" applyFont="1" applyBorder="1" applyAlignment="1">
      <alignment/>
    </xf>
    <xf numFmtId="179" fontId="87" fillId="0" borderId="33" xfId="42" applyNumberFormat="1" applyFont="1" applyFill="1" applyBorder="1" applyAlignment="1">
      <alignment/>
    </xf>
    <xf numFmtId="179" fontId="87" fillId="0" borderId="34" xfId="42" applyNumberFormat="1" applyFont="1" applyBorder="1" applyAlignment="1">
      <alignment/>
    </xf>
    <xf numFmtId="179" fontId="87" fillId="0" borderId="35" xfId="42" applyNumberFormat="1" applyFont="1" applyBorder="1" applyAlignment="1">
      <alignment/>
    </xf>
    <xf numFmtId="179" fontId="84" fillId="0" borderId="58" xfId="42" applyNumberFormat="1" applyFont="1" applyBorder="1" applyAlignment="1">
      <alignment/>
    </xf>
    <xf numFmtId="179" fontId="87" fillId="0" borderId="56" xfId="42" applyNumberFormat="1" applyFont="1" applyBorder="1" applyAlignment="1">
      <alignment/>
    </xf>
    <xf numFmtId="181" fontId="84" fillId="0" borderId="33" xfId="43" applyNumberFormat="1" applyFont="1" applyBorder="1" applyAlignment="1">
      <alignment horizontal="right"/>
    </xf>
    <xf numFmtId="43" fontId="87" fillId="0" borderId="25" xfId="42" applyFont="1" applyBorder="1" applyAlignment="1">
      <alignment/>
    </xf>
    <xf numFmtId="43" fontId="87" fillId="0" borderId="25" xfId="42" applyFont="1" applyFill="1" applyBorder="1" applyAlignment="1">
      <alignment/>
    </xf>
    <xf numFmtId="43" fontId="84" fillId="0" borderId="25" xfId="42" applyFont="1" applyFill="1" applyBorder="1" applyAlignment="1">
      <alignment/>
    </xf>
    <xf numFmtId="0" fontId="84" fillId="0" borderId="33" xfId="0" applyFont="1" applyBorder="1" applyAlignment="1">
      <alignment/>
    </xf>
    <xf numFmtId="43" fontId="87" fillId="0" borderId="33" xfId="42" applyFont="1" applyBorder="1" applyAlignment="1">
      <alignment/>
    </xf>
    <xf numFmtId="43" fontId="84" fillId="0" borderId="53" xfId="42" applyFont="1" applyBorder="1" applyAlignment="1">
      <alignment horizontal="right"/>
    </xf>
    <xf numFmtId="181" fontId="84" fillId="0" borderId="17" xfId="43" applyNumberFormat="1" applyFont="1" applyBorder="1" applyAlignment="1">
      <alignment horizontal="right"/>
    </xf>
    <xf numFmtId="43" fontId="87" fillId="0" borderId="17" xfId="42" applyFont="1" applyBorder="1" applyAlignment="1">
      <alignment/>
    </xf>
    <xf numFmtId="43" fontId="87" fillId="0" borderId="17" xfId="42" applyFont="1" applyFill="1" applyBorder="1" applyAlignment="1">
      <alignment/>
    </xf>
    <xf numFmtId="43" fontId="84" fillId="0" borderId="17" xfId="42" applyFont="1" applyFill="1" applyBorder="1" applyAlignment="1">
      <alignment/>
    </xf>
    <xf numFmtId="181" fontId="84" fillId="0" borderId="42" xfId="43" applyNumberFormat="1" applyFont="1" applyBorder="1" applyAlignment="1">
      <alignment horizontal="right"/>
    </xf>
    <xf numFmtId="43" fontId="87" fillId="0" borderId="42" xfId="42" applyFont="1" applyBorder="1" applyAlignment="1">
      <alignment/>
    </xf>
    <xf numFmtId="43" fontId="87" fillId="0" borderId="31" xfId="42" applyFont="1" applyFill="1" applyBorder="1" applyAlignment="1">
      <alignment/>
    </xf>
    <xf numFmtId="43" fontId="84" fillId="0" borderId="31" xfId="42" applyFont="1" applyFill="1" applyBorder="1" applyAlignment="1">
      <alignment/>
    </xf>
    <xf numFmtId="181" fontId="84" fillId="0" borderId="34" xfId="43" applyNumberFormat="1" applyFont="1" applyBorder="1" applyAlignment="1">
      <alignment horizontal="right"/>
    </xf>
    <xf numFmtId="43" fontId="87" fillId="0" borderId="34" xfId="42" applyFont="1" applyBorder="1" applyAlignment="1">
      <alignment/>
    </xf>
    <xf numFmtId="43" fontId="87" fillId="0" borderId="28" xfId="42" applyFont="1" applyFill="1" applyBorder="1" applyAlignment="1">
      <alignment/>
    </xf>
    <xf numFmtId="43" fontId="84" fillId="0" borderId="28" xfId="42" applyFont="1" applyFill="1" applyBorder="1" applyAlignment="1">
      <alignment/>
    </xf>
    <xf numFmtId="181" fontId="84" fillId="0" borderId="35" xfId="43" applyNumberFormat="1" applyFont="1" applyBorder="1" applyAlignment="1">
      <alignment horizontal="right"/>
    </xf>
    <xf numFmtId="43" fontId="87" fillId="0" borderId="35" xfId="42" applyFont="1" applyBorder="1" applyAlignment="1">
      <alignment/>
    </xf>
    <xf numFmtId="43" fontId="87" fillId="0" borderId="35" xfId="42" applyFont="1" applyFill="1" applyBorder="1" applyAlignment="1">
      <alignment/>
    </xf>
    <xf numFmtId="43" fontId="84" fillId="0" borderId="35" xfId="42" applyFont="1" applyFill="1" applyBorder="1" applyAlignment="1">
      <alignment/>
    </xf>
    <xf numFmtId="181" fontId="84" fillId="0" borderId="58" xfId="43" applyNumberFormat="1" applyFont="1" applyBorder="1" applyAlignment="1">
      <alignment horizontal="right"/>
    </xf>
    <xf numFmtId="43" fontId="87" fillId="0" borderId="58" xfId="42" applyFont="1" applyBorder="1" applyAlignment="1">
      <alignment/>
    </xf>
    <xf numFmtId="43" fontId="84" fillId="0" borderId="43" xfId="42" applyFont="1" applyFill="1" applyBorder="1" applyAlignment="1">
      <alignment/>
    </xf>
    <xf numFmtId="181" fontId="84" fillId="0" borderId="56" xfId="43" applyNumberFormat="1" applyFont="1" applyBorder="1" applyAlignment="1">
      <alignment horizontal="right"/>
    </xf>
    <xf numFmtId="43" fontId="87" fillId="0" borderId="56" xfId="42" applyFont="1" applyBorder="1" applyAlignment="1">
      <alignment/>
    </xf>
    <xf numFmtId="43" fontId="87" fillId="0" borderId="56" xfId="42" applyFont="1" applyFill="1" applyBorder="1" applyAlignment="1">
      <alignment/>
    </xf>
    <xf numFmtId="43" fontId="84" fillId="0" borderId="56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9">
      <selection activeCell="L40" sqref="L40"/>
    </sheetView>
  </sheetViews>
  <sheetFormatPr defaultColWidth="9.140625" defaultRowHeight="12.75"/>
  <cols>
    <col min="1" max="1" width="2.7109375" style="0" customWidth="1"/>
    <col min="2" max="2" width="23.57421875" style="0" customWidth="1"/>
    <col min="3" max="3" width="1.1484375" style="0" customWidth="1"/>
    <col min="4" max="4" width="8.421875" style="0" customWidth="1"/>
    <col min="5" max="5" width="6.140625" style="0" customWidth="1"/>
    <col min="6" max="6" width="5.28125" style="0" customWidth="1"/>
    <col min="7" max="7" width="6.8515625" style="0" customWidth="1"/>
    <col min="8" max="8" width="7.421875" style="0" customWidth="1"/>
    <col min="9" max="9" width="8.57421875" style="0" customWidth="1"/>
    <col min="10" max="10" width="8.421875" style="0" customWidth="1"/>
    <col min="11" max="11" width="6.57421875" style="0" customWidth="1"/>
    <col min="12" max="12" width="7.421875" style="0" customWidth="1"/>
  </cols>
  <sheetData>
    <row r="1" spans="1:12" ht="13.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3" ht="15">
      <c r="A2" s="1"/>
      <c r="B2" s="3" t="s">
        <v>237</v>
      </c>
      <c r="C2" s="166"/>
      <c r="D2" s="3"/>
      <c r="E2" s="166"/>
      <c r="F2" s="166"/>
      <c r="G2" s="166"/>
      <c r="H2" s="166"/>
      <c r="I2" s="166"/>
      <c r="J2" s="166"/>
      <c r="K2" s="4"/>
      <c r="M2" s="1"/>
    </row>
    <row r="3" spans="1:13" ht="15">
      <c r="A3" s="1"/>
      <c r="B3" s="3" t="s">
        <v>149</v>
      </c>
      <c r="C3" s="166"/>
      <c r="D3" s="3"/>
      <c r="E3" s="166"/>
      <c r="F3" s="166"/>
      <c r="G3" s="166"/>
      <c r="H3" s="166"/>
      <c r="I3" s="166"/>
      <c r="J3" s="166"/>
      <c r="K3" s="4"/>
      <c r="M3" s="1"/>
    </row>
    <row r="4" spans="1:13" ht="15.75" thickBot="1">
      <c r="A4" s="167"/>
      <c r="B4" s="168" t="s">
        <v>150</v>
      </c>
      <c r="C4" s="169"/>
      <c r="D4" s="168"/>
      <c r="E4" s="169"/>
      <c r="F4" s="169"/>
      <c r="G4" s="169"/>
      <c r="H4" s="169"/>
      <c r="I4" s="169"/>
      <c r="J4" s="169"/>
      <c r="K4" s="170"/>
      <c r="L4" s="171"/>
      <c r="M4" s="1"/>
    </row>
    <row r="5" spans="1:13" ht="14.25" thickTop="1">
      <c r="A5" s="1"/>
      <c r="J5" s="5"/>
      <c r="K5" s="5"/>
      <c r="L5" s="5"/>
      <c r="M5" s="172"/>
    </row>
    <row r="6" spans="1:13" ht="15.75">
      <c r="A6" s="1"/>
      <c r="B6" s="3" t="s">
        <v>151</v>
      </c>
      <c r="D6" s="79"/>
      <c r="E6" s="79"/>
      <c r="F6" s="79"/>
      <c r="G6" s="79"/>
      <c r="H6" s="79"/>
      <c r="M6" s="1"/>
    </row>
    <row r="7" spans="1:13" ht="12.75">
      <c r="A7" s="21"/>
      <c r="B7" s="99"/>
      <c r="C7" s="99"/>
      <c r="D7" s="41"/>
      <c r="E7" s="41"/>
      <c r="F7" s="41"/>
      <c r="G7" s="41"/>
      <c r="H7" s="99"/>
      <c r="I7" s="99"/>
      <c r="J7" s="99"/>
      <c r="K7" s="99"/>
      <c r="L7" s="99"/>
      <c r="M7" s="1"/>
    </row>
    <row r="8" spans="1:13" ht="13.5" customHeight="1">
      <c r="A8" s="476">
        <v>1</v>
      </c>
      <c r="B8" s="477" t="s">
        <v>16</v>
      </c>
      <c r="C8" s="72" t="s">
        <v>61</v>
      </c>
      <c r="D8" s="418" t="s">
        <v>592</v>
      </c>
      <c r="E8" s="412"/>
      <c r="F8" s="72"/>
      <c r="G8" s="72"/>
      <c r="H8" s="72"/>
      <c r="I8" s="72"/>
      <c r="J8" s="54"/>
      <c r="K8" s="54"/>
      <c r="L8" s="160"/>
      <c r="M8" s="1"/>
    </row>
    <row r="9" spans="1:13" ht="13.5" customHeight="1">
      <c r="A9" s="476">
        <v>2</v>
      </c>
      <c r="B9" s="477" t="s">
        <v>17</v>
      </c>
      <c r="C9" s="72" t="s">
        <v>61</v>
      </c>
      <c r="D9" s="499" t="s">
        <v>584</v>
      </c>
      <c r="E9" s="499"/>
      <c r="F9" s="72"/>
      <c r="G9" s="72"/>
      <c r="H9" s="385"/>
      <c r="I9" s="72"/>
      <c r="J9" s="54"/>
      <c r="K9" s="54"/>
      <c r="L9" s="160"/>
      <c r="M9" s="1"/>
    </row>
    <row r="10" spans="1:13" ht="13.5" customHeight="1">
      <c r="A10" s="476">
        <v>3</v>
      </c>
      <c r="B10" s="477" t="s">
        <v>18</v>
      </c>
      <c r="C10" s="72" t="s">
        <v>61</v>
      </c>
      <c r="D10" s="412" t="s">
        <v>585</v>
      </c>
      <c r="E10" s="412"/>
      <c r="F10" s="72"/>
      <c r="G10" s="72"/>
      <c r="H10" s="72"/>
      <c r="I10" s="72"/>
      <c r="J10" s="54"/>
      <c r="K10" s="54"/>
      <c r="L10" s="160"/>
      <c r="M10" s="1"/>
    </row>
    <row r="11" spans="1:13" ht="13.5" customHeight="1">
      <c r="A11" s="476">
        <v>4</v>
      </c>
      <c r="B11" s="477" t="s">
        <v>19</v>
      </c>
      <c r="C11" s="72" t="s">
        <v>61</v>
      </c>
      <c r="D11" s="412" t="s">
        <v>586</v>
      </c>
      <c r="E11" s="412"/>
      <c r="F11" s="72"/>
      <c r="G11" s="72"/>
      <c r="H11" s="72"/>
      <c r="I11" s="72"/>
      <c r="J11" s="54"/>
      <c r="K11" s="54"/>
      <c r="L11" s="160"/>
      <c r="M11" s="1"/>
    </row>
    <row r="12" spans="1:13" ht="13.5" customHeight="1">
      <c r="A12" s="476">
        <v>5</v>
      </c>
      <c r="B12" s="477" t="s">
        <v>20</v>
      </c>
      <c r="C12" s="72" t="s">
        <v>61</v>
      </c>
      <c r="D12" s="500" t="s">
        <v>203</v>
      </c>
      <c r="E12" s="500"/>
      <c r="F12" s="72"/>
      <c r="G12" s="72"/>
      <c r="H12" s="240"/>
      <c r="I12" s="72"/>
      <c r="J12" s="54"/>
      <c r="K12" s="54"/>
      <c r="L12" s="160"/>
      <c r="M12" s="1"/>
    </row>
    <row r="13" spans="1:13" ht="13.5" customHeight="1">
      <c r="A13" s="476">
        <v>6</v>
      </c>
      <c r="B13" s="477" t="s">
        <v>21</v>
      </c>
      <c r="C13" s="72" t="s">
        <v>61</v>
      </c>
      <c r="D13" s="500" t="s">
        <v>269</v>
      </c>
      <c r="E13" s="500"/>
      <c r="F13" s="72"/>
      <c r="G13" s="72"/>
      <c r="H13" s="72"/>
      <c r="I13" s="72"/>
      <c r="J13" s="54"/>
      <c r="K13" s="54"/>
      <c r="L13" s="160"/>
      <c r="M13" s="1"/>
    </row>
    <row r="14" spans="1:13" ht="13.5" customHeight="1">
      <c r="A14" s="476">
        <v>7</v>
      </c>
      <c r="B14" s="477" t="s">
        <v>152</v>
      </c>
      <c r="C14" s="72" t="s">
        <v>61</v>
      </c>
      <c r="D14" s="500" t="s">
        <v>587</v>
      </c>
      <c r="E14" s="500"/>
      <c r="F14" s="72"/>
      <c r="G14" s="72"/>
      <c r="H14" s="72"/>
      <c r="I14" s="72"/>
      <c r="J14" s="54"/>
      <c r="K14" s="54"/>
      <c r="L14" s="160"/>
      <c r="M14" s="1"/>
    </row>
    <row r="15" spans="1:13" ht="13.5" customHeight="1">
      <c r="A15" s="476">
        <v>8</v>
      </c>
      <c r="B15" s="477" t="s">
        <v>153</v>
      </c>
      <c r="C15" s="72" t="s">
        <v>61</v>
      </c>
      <c r="D15" s="500" t="s">
        <v>588</v>
      </c>
      <c r="E15" s="500"/>
      <c r="F15" s="72"/>
      <c r="G15" s="72"/>
      <c r="H15" s="72"/>
      <c r="I15" s="72"/>
      <c r="J15" s="54"/>
      <c r="K15" s="54"/>
      <c r="L15" s="160"/>
      <c r="M15" s="1"/>
    </row>
    <row r="16" spans="1:13" ht="13.5" customHeight="1">
      <c r="A16" s="476"/>
      <c r="B16" s="477" t="s">
        <v>108</v>
      </c>
      <c r="C16" s="72" t="s">
        <v>61</v>
      </c>
      <c r="D16" s="500" t="s">
        <v>589</v>
      </c>
      <c r="E16" s="500"/>
      <c r="F16" s="72"/>
      <c r="G16" s="72"/>
      <c r="H16" s="72"/>
      <c r="I16" s="72"/>
      <c r="J16" s="54"/>
      <c r="K16" s="54"/>
      <c r="L16" s="160"/>
      <c r="M16" s="1"/>
    </row>
    <row r="17" spans="1:13" ht="13.5" customHeight="1">
      <c r="A17" s="476">
        <v>9</v>
      </c>
      <c r="B17" s="477" t="s">
        <v>24</v>
      </c>
      <c r="C17" s="72" t="s">
        <v>61</v>
      </c>
      <c r="D17" s="500" t="s">
        <v>590</v>
      </c>
      <c r="E17" s="500"/>
      <c r="F17" s="72"/>
      <c r="G17" s="72"/>
      <c r="H17" s="72"/>
      <c r="I17" s="72"/>
      <c r="J17" s="54"/>
      <c r="K17" s="54"/>
      <c r="L17" s="160"/>
      <c r="M17" s="1"/>
    </row>
    <row r="18" spans="1:13" ht="13.5" customHeight="1">
      <c r="A18" s="476">
        <v>10</v>
      </c>
      <c r="B18" s="477" t="s">
        <v>154</v>
      </c>
      <c r="C18" s="72" t="s">
        <v>61</v>
      </c>
      <c r="D18" s="412" t="s">
        <v>591</v>
      </c>
      <c r="E18" s="412"/>
      <c r="F18" s="72"/>
      <c r="G18" s="72"/>
      <c r="H18" s="72"/>
      <c r="I18" s="72"/>
      <c r="J18" s="54"/>
      <c r="K18" s="54"/>
      <c r="L18" s="160"/>
      <c r="M18" s="1"/>
    </row>
    <row r="19" spans="1:13" ht="13.5" customHeight="1">
      <c r="A19" s="476"/>
      <c r="B19" s="477" t="s">
        <v>155</v>
      </c>
      <c r="C19" s="72"/>
      <c r="D19" s="500" t="s">
        <v>583</v>
      </c>
      <c r="E19" s="500"/>
      <c r="F19" s="240"/>
      <c r="G19" s="240"/>
      <c r="H19" s="240"/>
      <c r="I19" s="72"/>
      <c r="J19" s="54"/>
      <c r="K19" s="54"/>
      <c r="L19" s="160"/>
      <c r="M19" s="1"/>
    </row>
    <row r="20" spans="1:13" ht="9" customHeight="1">
      <c r="A20" s="476"/>
      <c r="B20" s="477"/>
      <c r="C20" s="72"/>
      <c r="D20" s="478"/>
      <c r="E20" s="240"/>
      <c r="F20" s="240"/>
      <c r="G20" s="240"/>
      <c r="H20" s="240"/>
      <c r="I20" s="72"/>
      <c r="J20" s="54"/>
      <c r="K20" s="54"/>
      <c r="L20" s="160"/>
      <c r="M20" s="1"/>
    </row>
    <row r="21" spans="1:13" ht="13.5" customHeight="1">
      <c r="A21" s="476"/>
      <c r="B21" s="477" t="s">
        <v>63</v>
      </c>
      <c r="C21" s="72"/>
      <c r="D21" s="479" t="s">
        <v>156</v>
      </c>
      <c r="E21" s="240"/>
      <c r="F21" s="240"/>
      <c r="G21" s="240"/>
      <c r="H21" s="240"/>
      <c r="I21" s="72"/>
      <c r="J21" s="54"/>
      <c r="K21" s="54"/>
      <c r="L21" s="160"/>
      <c r="M21" s="1"/>
    </row>
    <row r="22" spans="1:13" ht="9" customHeight="1">
      <c r="A22" s="480"/>
      <c r="B22" s="477"/>
      <c r="C22" s="481"/>
      <c r="D22" s="479"/>
      <c r="E22" s="427"/>
      <c r="F22" s="427"/>
      <c r="G22" s="427"/>
      <c r="H22" s="427"/>
      <c r="I22" s="481"/>
      <c r="J22" s="138"/>
      <c r="K22" s="138"/>
      <c r="L22" s="176"/>
      <c r="M22" s="1"/>
    </row>
    <row r="23" spans="1:13" ht="13.5" customHeight="1">
      <c r="A23" s="480">
        <v>11</v>
      </c>
      <c r="B23" s="477" t="s">
        <v>152</v>
      </c>
      <c r="C23" s="481" t="s">
        <v>61</v>
      </c>
      <c r="D23" s="500" t="s">
        <v>268</v>
      </c>
      <c r="E23" s="427"/>
      <c r="F23" s="427"/>
      <c r="G23" s="427"/>
      <c r="H23" s="427"/>
      <c r="I23" s="481"/>
      <c r="J23" s="138"/>
      <c r="K23" s="138"/>
      <c r="L23" s="176"/>
      <c r="M23" s="1"/>
    </row>
    <row r="24" spans="1:13" ht="13.5" customHeight="1">
      <c r="A24" s="480">
        <v>12</v>
      </c>
      <c r="B24" s="477" t="s">
        <v>23</v>
      </c>
      <c r="C24" s="481" t="s">
        <v>61</v>
      </c>
      <c r="D24" s="501" t="s">
        <v>220</v>
      </c>
      <c r="E24" s="427"/>
      <c r="F24" s="427"/>
      <c r="G24" s="427"/>
      <c r="H24" s="427"/>
      <c r="I24" s="481"/>
      <c r="J24" s="138"/>
      <c r="K24" s="138"/>
      <c r="L24" s="176"/>
      <c r="M24" s="1"/>
    </row>
    <row r="25" spans="1:13" ht="13.5" customHeight="1">
      <c r="A25" s="480">
        <v>13</v>
      </c>
      <c r="B25" s="477" t="s">
        <v>157</v>
      </c>
      <c r="C25" s="481" t="s">
        <v>61</v>
      </c>
      <c r="D25" s="500" t="str">
        <f>D16</f>
        <v>Urip Prasojo Ora Ngoyo Nanging Bejo</v>
      </c>
      <c r="E25" s="427"/>
      <c r="F25" s="427"/>
      <c r="G25" s="427"/>
      <c r="H25" s="427"/>
      <c r="I25" s="481"/>
      <c r="J25" s="138"/>
      <c r="K25" s="138"/>
      <c r="L25" s="176"/>
      <c r="M25" s="1"/>
    </row>
    <row r="26" spans="1:13" ht="13.5" customHeight="1">
      <c r="A26" s="480">
        <v>14</v>
      </c>
      <c r="B26" s="477" t="s">
        <v>154</v>
      </c>
      <c r="C26" s="481" t="s">
        <v>61</v>
      </c>
      <c r="D26" s="412" t="str">
        <f>D18</f>
        <v>Ismaya, M.Pd</v>
      </c>
      <c r="E26" s="427"/>
      <c r="F26" s="427"/>
      <c r="G26" s="427"/>
      <c r="H26" s="427"/>
      <c r="I26" s="481"/>
      <c r="J26" s="138"/>
      <c r="K26" s="138"/>
      <c r="L26" s="176"/>
      <c r="M26" s="1"/>
    </row>
    <row r="27" spans="1:13" ht="13.5" customHeight="1">
      <c r="A27" s="480"/>
      <c r="B27" s="477" t="s">
        <v>155</v>
      </c>
      <c r="C27" s="481"/>
      <c r="D27" s="412" t="str">
        <f>D19</f>
        <v>Pembina Utama Muda, IV/c</v>
      </c>
      <c r="E27" s="427"/>
      <c r="F27" s="427"/>
      <c r="G27" s="427"/>
      <c r="H27" s="427"/>
      <c r="I27" s="481"/>
      <c r="J27" s="138"/>
      <c r="K27" s="138"/>
      <c r="L27" s="176"/>
      <c r="M27" s="1"/>
    </row>
    <row r="28" spans="1:13" ht="9" customHeight="1">
      <c r="A28" s="480"/>
      <c r="B28" s="482"/>
      <c r="C28" s="481"/>
      <c r="D28" s="483"/>
      <c r="E28" s="427"/>
      <c r="F28" s="427"/>
      <c r="G28" s="427"/>
      <c r="H28" s="427"/>
      <c r="I28" s="481"/>
      <c r="J28" s="138"/>
      <c r="K28" s="138"/>
      <c r="L28" s="176"/>
      <c r="M28" s="1"/>
    </row>
    <row r="29" spans="1:13" ht="13.5" customHeight="1">
      <c r="A29" s="175"/>
      <c r="B29" s="177" t="s">
        <v>158</v>
      </c>
      <c r="C29" s="138"/>
      <c r="D29" s="162"/>
      <c r="E29" s="162"/>
      <c r="F29" s="162"/>
      <c r="G29" s="162"/>
      <c r="H29" s="162"/>
      <c r="I29" s="457">
        <v>150</v>
      </c>
      <c r="J29" s="138"/>
      <c r="K29" s="138"/>
      <c r="L29" s="176"/>
      <c r="M29" s="1"/>
    </row>
    <row r="30" spans="1:13" ht="9" customHeight="1">
      <c r="A30" s="175"/>
      <c r="B30" s="177"/>
      <c r="C30" s="138"/>
      <c r="D30" s="162"/>
      <c r="E30" s="162"/>
      <c r="F30" s="162"/>
      <c r="G30" s="162"/>
      <c r="H30" s="162"/>
      <c r="I30" s="178"/>
      <c r="J30" s="138"/>
      <c r="K30" s="138"/>
      <c r="L30" s="176"/>
      <c r="M30" s="1"/>
    </row>
    <row r="31" spans="1:13" ht="12.75">
      <c r="A31" s="175"/>
      <c r="B31" s="179" t="s">
        <v>159</v>
      </c>
      <c r="C31" s="138" t="s">
        <v>61</v>
      </c>
      <c r="D31" s="162" t="s">
        <v>193</v>
      </c>
      <c r="E31" s="162"/>
      <c r="F31" s="162"/>
      <c r="G31" s="162"/>
      <c r="H31" s="162"/>
      <c r="I31" s="138"/>
      <c r="J31" s="138"/>
      <c r="K31" s="138"/>
      <c r="L31" s="176"/>
      <c r="M31" s="1"/>
    </row>
    <row r="32" spans="1:13" ht="12.75">
      <c r="A32" s="180" t="s">
        <v>63</v>
      </c>
      <c r="B32" s="181" t="s">
        <v>63</v>
      </c>
      <c r="C32" s="58"/>
      <c r="D32" s="58"/>
      <c r="E32" s="58"/>
      <c r="F32" s="58"/>
      <c r="G32" s="58"/>
      <c r="H32" s="58"/>
      <c r="I32" s="58"/>
      <c r="J32" s="58"/>
      <c r="K32" s="58"/>
      <c r="L32" s="182"/>
      <c r="M32" s="1"/>
    </row>
    <row r="33" spans="1:13" ht="12.75">
      <c r="A33" s="183"/>
      <c r="B33" s="484" t="s">
        <v>160</v>
      </c>
      <c r="C33" s="184"/>
      <c r="D33" s="485" t="s">
        <v>126</v>
      </c>
      <c r="E33" s="16" t="s">
        <v>214</v>
      </c>
      <c r="F33" s="18"/>
      <c r="G33" s="16"/>
      <c r="H33" s="16" t="s">
        <v>126</v>
      </c>
      <c r="I33" s="17" t="s">
        <v>26</v>
      </c>
      <c r="J33" s="486" t="s">
        <v>161</v>
      </c>
      <c r="K33" s="487" t="s">
        <v>162</v>
      </c>
      <c r="L33" s="488" t="s">
        <v>27</v>
      </c>
      <c r="M33" s="1"/>
    </row>
    <row r="34" spans="1:12" ht="12.75">
      <c r="A34" s="185"/>
      <c r="B34" s="489" t="s">
        <v>163</v>
      </c>
      <c r="C34" s="164"/>
      <c r="D34" s="186" t="s">
        <v>25</v>
      </c>
      <c r="E34" s="186" t="s">
        <v>164</v>
      </c>
      <c r="F34" s="186" t="s">
        <v>165</v>
      </c>
      <c r="G34" s="186" t="s">
        <v>166</v>
      </c>
      <c r="H34" s="186" t="s">
        <v>167</v>
      </c>
      <c r="I34" s="16" t="s">
        <v>89</v>
      </c>
      <c r="J34" s="490" t="s">
        <v>126</v>
      </c>
      <c r="K34" s="18" t="s">
        <v>165</v>
      </c>
      <c r="L34" s="186" t="s">
        <v>132</v>
      </c>
    </row>
    <row r="35" spans="1:12" ht="12.75">
      <c r="A35" s="187">
        <v>1</v>
      </c>
      <c r="B35" s="188">
        <v>2</v>
      </c>
      <c r="C35" s="163"/>
      <c r="D35" s="18">
        <v>3</v>
      </c>
      <c r="E35" s="18">
        <v>4</v>
      </c>
      <c r="F35" s="18">
        <v>5</v>
      </c>
      <c r="G35" s="18">
        <v>6</v>
      </c>
      <c r="H35" s="18">
        <v>7</v>
      </c>
      <c r="I35" s="16" t="s">
        <v>194</v>
      </c>
      <c r="J35" s="16">
        <v>9</v>
      </c>
      <c r="K35" s="16">
        <v>10</v>
      </c>
      <c r="L35" s="18" t="s">
        <v>195</v>
      </c>
    </row>
    <row r="36" spans="1:12" ht="13.5" customHeight="1">
      <c r="A36" s="334">
        <v>1</v>
      </c>
      <c r="B36" s="337" t="s">
        <v>118</v>
      </c>
      <c r="C36" s="189"/>
      <c r="D36" s="159"/>
      <c r="E36" s="159"/>
      <c r="F36" s="159"/>
      <c r="G36" s="159"/>
      <c r="H36" s="159"/>
      <c r="I36" s="190"/>
      <c r="J36" s="190"/>
      <c r="K36" s="472"/>
      <c r="L36" s="473"/>
    </row>
    <row r="37" spans="1:12" ht="13.5" customHeight="1">
      <c r="A37" s="336" t="s">
        <v>218</v>
      </c>
      <c r="B37" s="173" t="s">
        <v>187</v>
      </c>
      <c r="C37" s="161"/>
      <c r="D37" s="282">
        <v>184.32</v>
      </c>
      <c r="E37" s="491" t="s">
        <v>168</v>
      </c>
      <c r="F37" s="510">
        <f>I29*30/100</f>
        <v>45</v>
      </c>
      <c r="G37" s="520">
        <v>74.13</v>
      </c>
      <c r="H37" s="521">
        <f>'UNSUR-A'!F187</f>
        <v>64</v>
      </c>
      <c r="I37" s="522">
        <f>G37+H37</f>
        <v>138.13</v>
      </c>
      <c r="J37" s="523">
        <f>I37</f>
        <v>138.13</v>
      </c>
      <c r="K37" s="458"/>
      <c r="L37" s="459"/>
    </row>
    <row r="38" spans="1:12" ht="13.5" customHeight="1">
      <c r="A38" s="336" t="s">
        <v>63</v>
      </c>
      <c r="B38" s="173" t="s">
        <v>169</v>
      </c>
      <c r="C38" s="54"/>
      <c r="D38" s="283"/>
      <c r="E38" s="55"/>
      <c r="F38" s="511"/>
      <c r="G38" s="524"/>
      <c r="H38" s="525"/>
      <c r="I38" s="522"/>
      <c r="J38" s="523"/>
      <c r="K38" s="458"/>
      <c r="L38" s="459"/>
    </row>
    <row r="39" spans="1:13" ht="13.5" customHeight="1">
      <c r="A39" s="336" t="s">
        <v>217</v>
      </c>
      <c r="B39" s="173" t="s">
        <v>170</v>
      </c>
      <c r="C39" s="54"/>
      <c r="D39" s="284">
        <v>109.98</v>
      </c>
      <c r="E39" s="491" t="s">
        <v>171</v>
      </c>
      <c r="F39" s="510">
        <f>I29*25/100</f>
        <v>37.5</v>
      </c>
      <c r="G39" s="520">
        <v>12.31</v>
      </c>
      <c r="H39" s="521">
        <f>'UNSUR-B'!D64</f>
        <v>48.3</v>
      </c>
      <c r="I39" s="522">
        <f>G39+H39</f>
        <v>60.61</v>
      </c>
      <c r="J39" s="523">
        <f>I39</f>
        <v>60.61</v>
      </c>
      <c r="K39" s="458"/>
      <c r="L39" s="459"/>
      <c r="M39" s="124"/>
    </row>
    <row r="40" spans="1:12" ht="13.5" customHeight="1">
      <c r="A40" s="336" t="s">
        <v>216</v>
      </c>
      <c r="B40" s="173" t="s">
        <v>172</v>
      </c>
      <c r="C40" s="54"/>
      <c r="D40" s="284">
        <v>25.7</v>
      </c>
      <c r="E40" s="492" t="s">
        <v>173</v>
      </c>
      <c r="F40" s="510">
        <f>I29*15/100</f>
        <v>22.5</v>
      </c>
      <c r="G40" s="520">
        <v>0</v>
      </c>
      <c r="H40" s="521">
        <f>'UNSUR-C'!G84</f>
        <v>8.5</v>
      </c>
      <c r="I40" s="522">
        <f>G40+H40</f>
        <v>8.5</v>
      </c>
      <c r="J40" s="523">
        <f>I40</f>
        <v>8.5</v>
      </c>
      <c r="K40" s="458"/>
      <c r="L40" s="459"/>
    </row>
    <row r="41" spans="1:12" ht="13.5" customHeight="1">
      <c r="A41" s="180"/>
      <c r="B41" s="181" t="s">
        <v>174</v>
      </c>
      <c r="C41" s="58"/>
      <c r="D41" s="284"/>
      <c r="E41" s="493"/>
      <c r="F41" s="512"/>
      <c r="G41" s="526"/>
      <c r="H41" s="521" t="s">
        <v>63</v>
      </c>
      <c r="I41" s="522"/>
      <c r="J41" s="523"/>
      <c r="K41" s="458"/>
      <c r="L41" s="459"/>
    </row>
    <row r="42" spans="1:13" ht="13.5" customHeight="1">
      <c r="A42" s="191"/>
      <c r="B42" s="192" t="s">
        <v>175</v>
      </c>
      <c r="C42" s="120"/>
      <c r="D42" s="285">
        <f>SUM(D37:D40)</f>
        <v>320</v>
      </c>
      <c r="E42" s="494" t="s">
        <v>176</v>
      </c>
      <c r="F42" s="513">
        <f>I29*80/100</f>
        <v>120</v>
      </c>
      <c r="G42" s="527">
        <f>SUM(G37:G41)</f>
        <v>86.44</v>
      </c>
      <c r="H42" s="528">
        <f>SUM(H37:H41)</f>
        <v>120.8</v>
      </c>
      <c r="I42" s="529">
        <f>SUM(I37:I41)</f>
        <v>207.24</v>
      </c>
      <c r="J42" s="530">
        <f>SUM(J37:J41)</f>
        <v>207.24</v>
      </c>
      <c r="K42" s="460"/>
      <c r="L42" s="461"/>
      <c r="M42" s="1"/>
    </row>
    <row r="43" spans="1:12" ht="13.5" customHeight="1">
      <c r="A43" s="335">
        <v>2</v>
      </c>
      <c r="B43" s="338" t="s">
        <v>14</v>
      </c>
      <c r="C43" s="51"/>
      <c r="D43" s="286"/>
      <c r="E43" s="495"/>
      <c r="F43" s="514"/>
      <c r="G43" s="531"/>
      <c r="H43" s="532"/>
      <c r="I43" s="533"/>
      <c r="J43" s="534"/>
      <c r="K43" s="463"/>
      <c r="L43" s="462"/>
    </row>
    <row r="44" spans="1:13" ht="13.5" customHeight="1">
      <c r="A44" s="336" t="s">
        <v>215</v>
      </c>
      <c r="B44" s="173" t="s">
        <v>177</v>
      </c>
      <c r="C44" s="54"/>
      <c r="D44" s="284">
        <v>80</v>
      </c>
      <c r="E44" s="496" t="s">
        <v>178</v>
      </c>
      <c r="F44" s="515">
        <f>I29*20/100</f>
        <v>30</v>
      </c>
      <c r="G44" s="520">
        <v>0</v>
      </c>
      <c r="H44" s="521">
        <f>'UNSUR-D'!G83</f>
        <v>30</v>
      </c>
      <c r="I44" s="522">
        <f>H44+G44</f>
        <v>30</v>
      </c>
      <c r="J44" s="523">
        <f>I44</f>
        <v>30</v>
      </c>
      <c r="K44" s="458"/>
      <c r="L44" s="462"/>
      <c r="M44" t="s">
        <v>63</v>
      </c>
    </row>
    <row r="45" spans="1:12" ht="13.5" customHeight="1">
      <c r="A45" s="180"/>
      <c r="B45" s="181" t="s">
        <v>179</v>
      </c>
      <c r="C45" s="58"/>
      <c r="D45" s="287"/>
      <c r="E45" s="497"/>
      <c r="F45" s="516"/>
      <c r="G45" s="535"/>
      <c r="H45" s="536"/>
      <c r="I45" s="537"/>
      <c r="J45" s="538"/>
      <c r="K45" s="464"/>
      <c r="L45" s="465"/>
    </row>
    <row r="46" spans="1:13" ht="13.5" customHeight="1" thickBot="1">
      <c r="A46" s="193"/>
      <c r="B46" s="194" t="s">
        <v>180</v>
      </c>
      <c r="C46" s="194"/>
      <c r="D46" s="288">
        <f>SUM(D44:D45)</f>
        <v>80</v>
      </c>
      <c r="E46" s="496" t="s">
        <v>178</v>
      </c>
      <c r="F46" s="517">
        <f>SUM(F44:F45)</f>
        <v>30</v>
      </c>
      <c r="G46" s="539">
        <f>SUM(G44:G45)</f>
        <v>0</v>
      </c>
      <c r="H46" s="540">
        <f>SUM(H44:H45)</f>
        <v>30</v>
      </c>
      <c r="I46" s="541">
        <f>SUM(I44:I45)</f>
        <v>30</v>
      </c>
      <c r="J46" s="542">
        <f>SUM(J44:J45)</f>
        <v>30</v>
      </c>
      <c r="K46" s="466"/>
      <c r="L46" s="467"/>
      <c r="M46" s="1"/>
    </row>
    <row r="47" spans="1:12" ht="13.5" customHeight="1">
      <c r="A47" s="195"/>
      <c r="B47" s="196" t="s">
        <v>185</v>
      </c>
      <c r="C47" s="197"/>
      <c r="D47" s="289"/>
      <c r="E47" s="198"/>
      <c r="F47" s="518"/>
      <c r="G47" s="543"/>
      <c r="H47" s="544"/>
      <c r="I47" s="545"/>
      <c r="J47" s="545"/>
      <c r="K47" s="468"/>
      <c r="L47" s="469"/>
    </row>
    <row r="48" spans="1:12" ht="13.5" customHeight="1" thickBot="1">
      <c r="A48" s="199"/>
      <c r="B48" s="200" t="s">
        <v>186</v>
      </c>
      <c r="C48" s="201"/>
      <c r="D48" s="290">
        <f>D42+D46</f>
        <v>400</v>
      </c>
      <c r="E48" s="202">
        <v>100</v>
      </c>
      <c r="F48" s="519">
        <f>F42+F46</f>
        <v>150</v>
      </c>
      <c r="G48" s="546">
        <f>G42+G46</f>
        <v>86.44</v>
      </c>
      <c r="H48" s="547">
        <f>H42+H46</f>
        <v>150.8</v>
      </c>
      <c r="I48" s="548">
        <f>I42+I46</f>
        <v>237.24</v>
      </c>
      <c r="J48" s="549">
        <f>J42+J46</f>
        <v>237.24</v>
      </c>
      <c r="K48" s="470"/>
      <c r="L48" s="471"/>
    </row>
    <row r="49" spans="1:12" ht="12.75">
      <c r="A49" s="8"/>
      <c r="B49" s="8"/>
      <c r="C49" s="8"/>
      <c r="D49" s="8"/>
      <c r="E49" s="8"/>
      <c r="F49" s="8"/>
      <c r="G49" s="8"/>
      <c r="H49" s="8"/>
      <c r="I49" s="8" t="s">
        <v>593</v>
      </c>
      <c r="J49" s="8"/>
      <c r="K49" s="8"/>
      <c r="L49" s="8"/>
    </row>
    <row r="50" spans="1:12" ht="12.75">
      <c r="A50" s="8"/>
      <c r="B50" s="23" t="s">
        <v>181</v>
      </c>
      <c r="C50" s="22"/>
      <c r="D50" s="22"/>
      <c r="E50" s="22"/>
      <c r="F50" s="22"/>
      <c r="G50" s="8"/>
      <c r="H50" s="8"/>
      <c r="I50" s="8" t="s">
        <v>63</v>
      </c>
      <c r="J50" s="8"/>
      <c r="K50" s="8"/>
      <c r="L50" s="8"/>
    </row>
    <row r="51" spans="1:12" ht="12.75">
      <c r="A51" s="8"/>
      <c r="B51" s="22" t="s">
        <v>182</v>
      </c>
      <c r="C51" s="22"/>
      <c r="D51" s="22"/>
      <c r="E51" s="22"/>
      <c r="F51" s="22"/>
      <c r="G51" s="8"/>
      <c r="H51" s="8"/>
      <c r="I51" s="8"/>
      <c r="J51" s="8"/>
      <c r="K51" s="8"/>
      <c r="L51" s="8"/>
    </row>
    <row r="52" spans="1:12" ht="12.75">
      <c r="A52" s="8"/>
      <c r="B52" s="22" t="s">
        <v>183</v>
      </c>
      <c r="C52" s="22"/>
      <c r="D52" s="22"/>
      <c r="E52" s="22"/>
      <c r="F52" s="22"/>
      <c r="G52" s="8"/>
      <c r="H52" s="8"/>
      <c r="I52" s="8"/>
      <c r="J52" s="8" t="s">
        <v>63</v>
      </c>
      <c r="K52" s="8"/>
      <c r="L52" s="8"/>
    </row>
    <row r="53" spans="1:12" ht="12.75">
      <c r="A53" s="8"/>
      <c r="B53" s="22" t="s">
        <v>184</v>
      </c>
      <c r="C53" s="22"/>
      <c r="D53" s="22"/>
      <c r="E53" s="22"/>
      <c r="F53" s="22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ht="12.75">
      <c r="D55" t="s">
        <v>63</v>
      </c>
    </row>
    <row r="56" ht="12.75">
      <c r="D56" t="s">
        <v>63</v>
      </c>
    </row>
  </sheetData>
  <sheetProtection/>
  <printOptions/>
  <pageMargins left="0.5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zoomScalePageLayoutView="0" workbookViewId="0" topLeftCell="A67">
      <selection activeCell="F79" sqref="F79"/>
    </sheetView>
  </sheetViews>
  <sheetFormatPr defaultColWidth="9.140625" defaultRowHeight="12.75"/>
  <cols>
    <col min="1" max="1" width="3.421875" style="0" customWidth="1"/>
    <col min="2" max="2" width="31.7109375" style="0" customWidth="1"/>
    <col min="3" max="3" width="1.57421875" style="0" customWidth="1"/>
    <col min="4" max="4" width="8.8515625" style="0" customWidth="1"/>
    <col min="5" max="5" width="6.8515625" style="0" customWidth="1"/>
    <col min="6" max="6" width="7.28125" style="0" customWidth="1"/>
    <col min="7" max="7" width="8.00390625" style="0" customWidth="1"/>
    <col min="8" max="8" width="7.7109375" style="0" customWidth="1"/>
    <col min="9" max="9" width="6.7109375" style="0" customWidth="1"/>
  </cols>
  <sheetData>
    <row r="1" spans="2:8" ht="12" customHeight="1">
      <c r="B1" s="2" t="s">
        <v>32</v>
      </c>
      <c r="H1" s="4" t="s">
        <v>112</v>
      </c>
    </row>
    <row r="2" ht="12" customHeight="1">
      <c r="H2" s="4" t="s">
        <v>111</v>
      </c>
    </row>
    <row r="3" spans="2:8" ht="12" customHeight="1">
      <c r="B3" s="3"/>
      <c r="H3" s="4" t="s">
        <v>53</v>
      </c>
    </row>
    <row r="4" spans="8:10" ht="13.5">
      <c r="H4" s="5" t="s">
        <v>84</v>
      </c>
      <c r="I4" s="5" t="s">
        <v>54</v>
      </c>
      <c r="J4" s="5"/>
    </row>
    <row r="5" spans="8:10" ht="13.5">
      <c r="H5" s="5" t="s">
        <v>84</v>
      </c>
      <c r="I5" s="5" t="s">
        <v>55</v>
      </c>
      <c r="J5" s="5"/>
    </row>
    <row r="6" spans="8:10" ht="13.5">
      <c r="H6" s="5" t="s">
        <v>85</v>
      </c>
      <c r="I6" s="5" t="s">
        <v>56</v>
      </c>
      <c r="J6" s="5"/>
    </row>
    <row r="7" spans="2:5" ht="15.75">
      <c r="B7" s="80" t="s">
        <v>115</v>
      </c>
      <c r="D7" s="79"/>
      <c r="E7" s="79"/>
    </row>
    <row r="9" spans="1:9" ht="13.5" thickBot="1">
      <c r="A9" s="19"/>
      <c r="B9" s="474" t="s">
        <v>595</v>
      </c>
      <c r="C9" s="19"/>
      <c r="D9" s="19"/>
      <c r="E9" s="19"/>
      <c r="F9" s="19"/>
      <c r="G9" s="19"/>
      <c r="H9" s="19"/>
      <c r="I9" s="19"/>
    </row>
    <row r="10" spans="1:10" ht="15" customHeight="1" thickTop="1">
      <c r="A10" s="20" t="s">
        <v>3</v>
      </c>
      <c r="B10" s="20" t="s">
        <v>29</v>
      </c>
      <c r="C10" s="26"/>
      <c r="D10" s="26"/>
      <c r="E10" s="26"/>
      <c r="F10" s="26"/>
      <c r="G10" s="26"/>
      <c r="H10" s="26"/>
      <c r="I10" s="26"/>
      <c r="J10" s="1"/>
    </row>
    <row r="11" spans="1:10" ht="15" customHeight="1">
      <c r="A11" s="27">
        <v>1</v>
      </c>
      <c r="B11" s="27" t="s">
        <v>16</v>
      </c>
      <c r="C11" s="41" t="s">
        <v>61</v>
      </c>
      <c r="D11" s="41" t="str">
        <f>PAKBARU!D8</f>
        <v>Petruk Kanthong Bolong, M.Sc.</v>
      </c>
      <c r="E11" s="41"/>
      <c r="F11" s="28"/>
      <c r="G11" s="28"/>
      <c r="H11" s="28"/>
      <c r="I11" s="29"/>
      <c r="J11" s="1"/>
    </row>
    <row r="12" spans="1:10" ht="15" customHeight="1">
      <c r="A12" s="30">
        <v>2</v>
      </c>
      <c r="B12" s="30" t="s">
        <v>17</v>
      </c>
      <c r="C12" s="32" t="s">
        <v>61</v>
      </c>
      <c r="D12" s="203" t="str">
        <f>PAKBARU!D9</f>
        <v>19X1X2X3XXX YYYYYY Z</v>
      </c>
      <c r="E12" s="31"/>
      <c r="F12" s="32"/>
      <c r="G12" s="32"/>
      <c r="H12" s="32"/>
      <c r="I12" s="33"/>
      <c r="J12" s="1"/>
    </row>
    <row r="13" spans="1:10" ht="15" customHeight="1">
      <c r="A13" s="30">
        <v>3</v>
      </c>
      <c r="B13" s="30" t="s">
        <v>18</v>
      </c>
      <c r="C13" s="32" t="s">
        <v>61</v>
      </c>
      <c r="D13" s="41" t="str">
        <f>PAKBARU!D10</f>
        <v>G.000000000000</v>
      </c>
      <c r="E13" s="32"/>
      <c r="F13" s="32"/>
      <c r="G13" s="32"/>
      <c r="H13" s="32"/>
      <c r="I13" s="33"/>
      <c r="J13" s="1"/>
    </row>
    <row r="14" spans="1:10" ht="15" customHeight="1">
      <c r="A14" s="30">
        <v>4</v>
      </c>
      <c r="B14" s="30" t="s">
        <v>19</v>
      </c>
      <c r="C14" s="32" t="s">
        <v>61</v>
      </c>
      <c r="D14" s="41" t="str">
        <f>PAKBARU!D11</f>
        <v>Karangkabulutan, 30 Pebruari 2013</v>
      </c>
      <c r="E14" s="32"/>
      <c r="F14" s="32"/>
      <c r="G14" s="32" t="s">
        <v>63</v>
      </c>
      <c r="H14" s="32"/>
      <c r="I14" s="33"/>
      <c r="J14" s="1"/>
    </row>
    <row r="15" spans="1:10" ht="15" customHeight="1">
      <c r="A15" s="30">
        <v>5</v>
      </c>
      <c r="B15" s="30" t="s">
        <v>20</v>
      </c>
      <c r="C15" s="32" t="s">
        <v>61</v>
      </c>
      <c r="D15" s="41" t="str">
        <f>PAKBARU!D12</f>
        <v>Pria</v>
      </c>
      <c r="E15" s="34"/>
      <c r="F15" s="32"/>
      <c r="G15" s="32"/>
      <c r="H15" s="32"/>
      <c r="I15" s="33"/>
      <c r="J15" s="1"/>
    </row>
    <row r="16" spans="1:10" ht="15" customHeight="1">
      <c r="A16" s="30">
        <v>6</v>
      </c>
      <c r="B16" s="30" t="s">
        <v>21</v>
      </c>
      <c r="C16" s="32" t="s">
        <v>61</v>
      </c>
      <c r="D16" s="41" t="str">
        <f>PAKBARU!D13</f>
        <v>Master (S-2)</v>
      </c>
      <c r="E16" s="34"/>
      <c r="F16" s="32"/>
      <c r="G16" s="32"/>
      <c r="H16" s="32"/>
      <c r="I16" s="33"/>
      <c r="J16" s="1"/>
    </row>
    <row r="17" spans="1:10" ht="15" customHeight="1">
      <c r="A17" s="30">
        <v>7</v>
      </c>
      <c r="B17" s="30" t="s">
        <v>22</v>
      </c>
      <c r="C17" s="32" t="s">
        <v>61</v>
      </c>
      <c r="D17" s="41" t="str">
        <f>PAKBARU!D14</f>
        <v>Pembina, IV/a  per 1 April 2009</v>
      </c>
      <c r="E17" s="34"/>
      <c r="F17" s="32"/>
      <c r="G17" s="32"/>
      <c r="H17" s="32"/>
      <c r="I17" s="33"/>
      <c r="J17" s="1"/>
    </row>
    <row r="18" spans="1:10" ht="15" customHeight="1">
      <c r="A18" s="30">
        <v>8</v>
      </c>
      <c r="B18" s="30" t="s">
        <v>107</v>
      </c>
      <c r="C18" s="32" t="s">
        <v>61</v>
      </c>
      <c r="D18" s="41" t="str">
        <f>PAKBARU!D15</f>
        <v>Lektor Kepala per 1 Januari 2008</v>
      </c>
      <c r="E18" s="34"/>
      <c r="F18" s="32"/>
      <c r="G18" s="32"/>
      <c r="H18" s="32"/>
      <c r="I18" s="33"/>
      <c r="J18" s="1"/>
    </row>
    <row r="19" spans="1:10" ht="15" customHeight="1">
      <c r="A19" s="30"/>
      <c r="B19" s="30" t="s">
        <v>108</v>
      </c>
      <c r="C19" s="32" t="s">
        <v>61</v>
      </c>
      <c r="D19" s="41" t="str">
        <f>PAKBARU!D16</f>
        <v>Urip Prasojo Ora Ngoyo Nanging Bejo</v>
      </c>
      <c r="E19" s="34"/>
      <c r="F19" s="32"/>
      <c r="G19" s="32"/>
      <c r="H19" s="32"/>
      <c r="I19" s="33"/>
      <c r="J19" s="1"/>
    </row>
    <row r="20" spans="1:10" ht="15" customHeight="1">
      <c r="A20" s="30">
        <v>9</v>
      </c>
      <c r="B20" s="30" t="s">
        <v>24</v>
      </c>
      <c r="C20" s="32" t="s">
        <v>61</v>
      </c>
      <c r="D20" s="41" t="str">
        <f>PAKBARU!D17</f>
        <v>Urip Sejati/Filsafat</v>
      </c>
      <c r="E20" s="34"/>
      <c r="F20" s="32"/>
      <c r="G20" s="32"/>
      <c r="H20" s="32"/>
      <c r="I20" s="33"/>
      <c r="J20" s="1"/>
    </row>
    <row r="21" spans="1:10" ht="15" customHeight="1">
      <c r="A21" s="30">
        <v>10</v>
      </c>
      <c r="B21" s="30" t="s">
        <v>109</v>
      </c>
      <c r="C21" s="32"/>
      <c r="D21" s="32"/>
      <c r="E21" s="32"/>
      <c r="F21" s="32"/>
      <c r="G21" s="32"/>
      <c r="H21" s="32"/>
      <c r="I21" s="33"/>
      <c r="J21" s="1"/>
    </row>
    <row r="22" spans="1:10" ht="15" customHeight="1">
      <c r="A22" s="30"/>
      <c r="B22" s="30" t="s">
        <v>4</v>
      </c>
      <c r="C22" s="32" t="s">
        <v>61</v>
      </c>
      <c r="D22" s="34" t="s">
        <v>221</v>
      </c>
      <c r="E22" s="34"/>
      <c r="F22" s="32"/>
      <c r="G22" s="32"/>
      <c r="H22" s="32"/>
      <c r="I22" s="33"/>
      <c r="J22" s="1"/>
    </row>
    <row r="23" spans="1:10" ht="15" customHeight="1">
      <c r="A23" s="30"/>
      <c r="B23" s="30" t="s">
        <v>5</v>
      </c>
      <c r="C23" s="32" t="s">
        <v>61</v>
      </c>
      <c r="D23" s="34" t="s">
        <v>232</v>
      </c>
      <c r="E23" s="34"/>
      <c r="F23" s="32"/>
      <c r="G23" s="32"/>
      <c r="H23" s="32"/>
      <c r="I23" s="33"/>
      <c r="J23" s="1"/>
    </row>
    <row r="24" spans="1:10" ht="15" customHeight="1">
      <c r="A24" s="35">
        <v>11</v>
      </c>
      <c r="B24" s="35" t="s">
        <v>28</v>
      </c>
      <c r="C24" s="36" t="s">
        <v>61</v>
      </c>
      <c r="D24" s="36" t="s">
        <v>235</v>
      </c>
      <c r="E24" s="36"/>
      <c r="F24" s="36"/>
      <c r="G24" s="36"/>
      <c r="H24" s="36"/>
      <c r="I24" s="37"/>
      <c r="J24" s="1"/>
    </row>
    <row r="25" spans="1:10" ht="15" customHeight="1">
      <c r="A25" s="92"/>
      <c r="B25" s="91" t="s">
        <v>6</v>
      </c>
      <c r="C25" s="89"/>
      <c r="D25" s="86" t="s">
        <v>121</v>
      </c>
      <c r="E25" s="90" t="s">
        <v>126</v>
      </c>
      <c r="F25" s="91" t="s">
        <v>126</v>
      </c>
      <c r="G25" s="90" t="s">
        <v>89</v>
      </c>
      <c r="H25" s="91" t="s">
        <v>124</v>
      </c>
      <c r="I25" s="91" t="s">
        <v>27</v>
      </c>
      <c r="J25" s="1"/>
    </row>
    <row r="26" spans="1:9" ht="15" customHeight="1">
      <c r="A26" s="93"/>
      <c r="B26" s="87"/>
      <c r="C26" s="59"/>
      <c r="D26" s="60" t="s">
        <v>122</v>
      </c>
      <c r="E26" s="87" t="s">
        <v>25</v>
      </c>
      <c r="F26" s="87" t="s">
        <v>26</v>
      </c>
      <c r="G26" s="88" t="s">
        <v>123</v>
      </c>
      <c r="H26" s="88" t="s">
        <v>125</v>
      </c>
      <c r="I26" s="87" t="s">
        <v>132</v>
      </c>
    </row>
    <row r="27" spans="1:9" ht="15" customHeight="1">
      <c r="A27" s="40"/>
      <c r="B27" s="40" t="s">
        <v>7</v>
      </c>
      <c r="C27" s="96"/>
      <c r="D27" s="94"/>
      <c r="E27" s="95"/>
      <c r="F27" s="122">
        <v>0</v>
      </c>
      <c r="G27" s="121">
        <f>SUM(D27:F27)</f>
        <v>0</v>
      </c>
      <c r="H27" s="121">
        <v>0</v>
      </c>
      <c r="I27" s="122">
        <f>G27-H27</f>
        <v>0</v>
      </c>
    </row>
    <row r="28" spans="1:9" ht="15" customHeight="1">
      <c r="A28" s="30"/>
      <c r="B28" s="30" t="s">
        <v>8</v>
      </c>
      <c r="C28" s="30"/>
      <c r="D28" s="32"/>
      <c r="E28" s="42"/>
      <c r="F28" s="42"/>
      <c r="G28" s="30"/>
      <c r="H28" s="30"/>
      <c r="I28" s="42"/>
    </row>
    <row r="29" spans="1:10" ht="15" customHeight="1">
      <c r="A29" s="30"/>
      <c r="B29" s="30" t="s">
        <v>10</v>
      </c>
      <c r="C29" s="30"/>
      <c r="D29" s="129"/>
      <c r="E29" s="339"/>
      <c r="F29" s="339"/>
      <c r="G29" s="340"/>
      <c r="H29" s="340"/>
      <c r="I29" s="141"/>
      <c r="J29" s="124"/>
    </row>
    <row r="30" spans="1:9" ht="15" customHeight="1">
      <c r="A30" s="30"/>
      <c r="B30" s="30" t="s">
        <v>9</v>
      </c>
      <c r="C30" s="30"/>
      <c r="D30" s="129"/>
      <c r="E30" s="339"/>
      <c r="F30" s="341"/>
      <c r="G30" s="340"/>
      <c r="H30" s="340"/>
      <c r="I30" s="142"/>
    </row>
    <row r="31" spans="1:9" ht="15" customHeight="1">
      <c r="A31" s="35"/>
      <c r="B31" s="35" t="s">
        <v>11</v>
      </c>
      <c r="C31" s="35"/>
      <c r="D31" s="129"/>
      <c r="E31" s="339"/>
      <c r="F31" s="389"/>
      <c r="G31" s="390"/>
      <c r="H31" s="390"/>
      <c r="I31" s="142"/>
    </row>
    <row r="32" spans="1:9" ht="15" customHeight="1">
      <c r="A32" s="38"/>
      <c r="B32" s="39" t="s">
        <v>12</v>
      </c>
      <c r="C32" s="38"/>
      <c r="D32" s="130"/>
      <c r="E32" s="342"/>
      <c r="F32" s="343"/>
      <c r="G32" s="343"/>
      <c r="H32" s="343"/>
      <c r="I32" s="143"/>
    </row>
    <row r="33" spans="1:9" ht="15" customHeight="1">
      <c r="A33" s="40" t="s">
        <v>13</v>
      </c>
      <c r="B33" s="125" t="s">
        <v>14</v>
      </c>
      <c r="C33" s="40"/>
      <c r="D33" s="131"/>
      <c r="E33" s="344"/>
      <c r="F33" s="344"/>
      <c r="G33" s="340"/>
      <c r="H33" s="340"/>
      <c r="I33" s="142"/>
    </row>
    <row r="34" spans="1:10" ht="15" customHeight="1">
      <c r="A34" s="30"/>
      <c r="B34" s="30" t="s">
        <v>199</v>
      </c>
      <c r="C34" s="30"/>
      <c r="D34" s="129"/>
      <c r="E34" s="339"/>
      <c r="F34" s="341"/>
      <c r="G34" s="340"/>
      <c r="H34" s="340"/>
      <c r="I34" s="142"/>
      <c r="J34" t="s">
        <v>63</v>
      </c>
    </row>
    <row r="35" spans="1:9" ht="15" customHeight="1">
      <c r="A35" s="35"/>
      <c r="B35" s="35" t="s">
        <v>200</v>
      </c>
      <c r="C35" s="35"/>
      <c r="D35" s="132"/>
      <c r="E35" s="345"/>
      <c r="F35" s="345"/>
      <c r="G35" s="346"/>
      <c r="H35" s="346"/>
      <c r="I35" s="144"/>
    </row>
    <row r="36" spans="1:9" ht="15" customHeight="1" thickBot="1">
      <c r="A36" s="44"/>
      <c r="B36" s="45" t="s">
        <v>12</v>
      </c>
      <c r="C36" s="44"/>
      <c r="D36" s="133"/>
      <c r="E36" s="347"/>
      <c r="F36" s="348"/>
      <c r="G36" s="348"/>
      <c r="H36" s="348"/>
      <c r="I36" s="145"/>
    </row>
    <row r="37" spans="1:9" ht="15" customHeight="1">
      <c r="A37" s="102"/>
      <c r="B37" s="103" t="s">
        <v>201</v>
      </c>
      <c r="C37" s="102"/>
      <c r="D37" s="134"/>
      <c r="E37" s="349"/>
      <c r="F37" s="349"/>
      <c r="G37" s="350"/>
      <c r="H37" s="350"/>
      <c r="I37" s="146"/>
    </row>
    <row r="38" spans="1:9" ht="15" customHeight="1" thickBot="1">
      <c r="A38" s="108"/>
      <c r="B38" s="109" t="s">
        <v>202</v>
      </c>
      <c r="C38" s="108"/>
      <c r="D38" s="135"/>
      <c r="E38" s="140"/>
      <c r="F38" s="140"/>
      <c r="G38" s="140"/>
      <c r="H38" s="140"/>
      <c r="I38" s="147"/>
    </row>
    <row r="39" spans="1:9" ht="15" customHeight="1">
      <c r="A39" s="40" t="s">
        <v>15</v>
      </c>
      <c r="B39" s="40" t="s">
        <v>596</v>
      </c>
      <c r="C39" s="41"/>
      <c r="D39" s="41"/>
      <c r="E39" s="41"/>
      <c r="F39" s="41"/>
      <c r="G39" s="41"/>
      <c r="H39" s="41"/>
      <c r="I39" s="107"/>
    </row>
    <row r="40" spans="1:9" ht="15" customHeight="1" thickBot="1">
      <c r="A40" s="104"/>
      <c r="B40" s="104" t="s">
        <v>31</v>
      </c>
      <c r="C40" s="105"/>
      <c r="D40" s="105"/>
      <c r="E40" s="105"/>
      <c r="F40" s="105"/>
      <c r="G40" s="105"/>
      <c r="H40" s="105"/>
      <c r="I40" s="106"/>
    </row>
    <row r="41" spans="1:9" ht="13.5" thickTop="1">
      <c r="A41" s="22"/>
      <c r="B41" s="22"/>
      <c r="C41" s="22"/>
      <c r="D41" s="22"/>
      <c r="E41" s="22"/>
      <c r="F41" s="22"/>
      <c r="G41" s="22" t="s">
        <v>30</v>
      </c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 t="s">
        <v>594</v>
      </c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 t="s">
        <v>63</v>
      </c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22"/>
      <c r="B47" s="24" t="s">
        <v>63</v>
      </c>
      <c r="C47" s="22"/>
      <c r="D47" s="22"/>
      <c r="E47" s="22"/>
      <c r="F47" s="22"/>
      <c r="G47" s="8" t="s">
        <v>63</v>
      </c>
      <c r="H47" s="22"/>
      <c r="I47" s="22"/>
    </row>
    <row r="48" spans="1:9" ht="12.75">
      <c r="A48" s="22"/>
      <c r="B48" s="24" t="s">
        <v>63</v>
      </c>
      <c r="C48" s="22"/>
      <c r="D48" s="22"/>
      <c r="E48" s="22"/>
      <c r="F48" s="22"/>
      <c r="G48" s="8" t="s">
        <v>63</v>
      </c>
      <c r="H48" s="22"/>
      <c r="I48" s="22"/>
    </row>
    <row r="49" spans="1:9" ht="12.75">
      <c r="A49" s="22"/>
      <c r="B49" s="8"/>
      <c r="C49" s="22"/>
      <c r="D49" s="22"/>
      <c r="E49" s="22"/>
      <c r="F49" s="22"/>
      <c r="G49" s="22"/>
      <c r="H49" s="22"/>
      <c r="I49" s="22"/>
    </row>
    <row r="50" spans="1:9" ht="9.75" customHeight="1">
      <c r="A50" s="22"/>
      <c r="B50" s="25" t="s">
        <v>38</v>
      </c>
      <c r="C50" s="22"/>
      <c r="D50" s="22"/>
      <c r="E50" s="22"/>
      <c r="F50" s="22"/>
      <c r="G50" s="22"/>
      <c r="H50" s="22"/>
      <c r="I50" s="22"/>
    </row>
    <row r="51" spans="1:9" ht="9.75" customHeight="1">
      <c r="A51" s="22"/>
      <c r="B51" s="24" t="s">
        <v>33</v>
      </c>
      <c r="C51" s="22"/>
      <c r="D51" s="22"/>
      <c r="E51" s="22"/>
      <c r="F51" s="22"/>
      <c r="G51" s="22"/>
      <c r="H51" s="22"/>
      <c r="I51" s="22"/>
    </row>
    <row r="52" spans="1:9" ht="9.75" customHeight="1">
      <c r="A52" s="22"/>
      <c r="B52" s="24" t="s">
        <v>34</v>
      </c>
      <c r="C52" s="22"/>
      <c r="D52" s="22"/>
      <c r="E52" s="22"/>
      <c r="F52" s="22"/>
      <c r="G52" s="22"/>
      <c r="H52" s="22"/>
      <c r="I52" s="22"/>
    </row>
    <row r="53" spans="1:9" ht="9.75" customHeight="1">
      <c r="A53" s="22"/>
      <c r="B53" s="24" t="s">
        <v>35</v>
      </c>
      <c r="C53" s="22"/>
      <c r="D53" s="22"/>
      <c r="E53" s="22"/>
      <c r="F53" s="22"/>
      <c r="G53" s="22"/>
      <c r="H53" s="22"/>
      <c r="I53" s="22"/>
    </row>
    <row r="54" spans="1:9" ht="9.75" customHeight="1">
      <c r="A54" s="22"/>
      <c r="B54" s="24" t="s">
        <v>36</v>
      </c>
      <c r="C54" s="22"/>
      <c r="D54" s="22"/>
      <c r="E54" s="22"/>
      <c r="F54" s="22"/>
      <c r="G54" s="22"/>
      <c r="H54" s="22"/>
      <c r="I54" s="22"/>
    </row>
    <row r="55" spans="1:9" ht="9.75" customHeight="1">
      <c r="A55" s="22"/>
      <c r="B55" s="24" t="s">
        <v>37</v>
      </c>
      <c r="C55" s="22"/>
      <c r="D55" s="22"/>
      <c r="E55" s="22"/>
      <c r="F55" s="22"/>
      <c r="G55" s="22"/>
      <c r="H55" s="22"/>
      <c r="I55" s="22"/>
    </row>
    <row r="56" spans="1:9" ht="9.75" customHeight="1">
      <c r="A56" s="22"/>
      <c r="B56" s="24"/>
      <c r="C56" s="22"/>
      <c r="D56" s="22"/>
      <c r="E56" s="22"/>
      <c r="F56" s="22"/>
      <c r="G56" s="22"/>
      <c r="H56" s="22"/>
      <c r="I56" s="22"/>
    </row>
    <row r="57" spans="1:9" ht="9.75" customHeight="1">
      <c r="A57" s="22"/>
      <c r="B57" s="24"/>
      <c r="C57" s="22"/>
      <c r="D57" s="22"/>
      <c r="E57" s="22"/>
      <c r="F57" s="22"/>
      <c r="G57" s="22"/>
      <c r="H57" s="22"/>
      <c r="I57" s="22"/>
    </row>
    <row r="59" spans="2:8" ht="13.5" customHeight="1">
      <c r="B59" s="6" t="s">
        <v>110</v>
      </c>
      <c r="H59" s="4" t="s">
        <v>112</v>
      </c>
    </row>
    <row r="60" ht="13.5" customHeight="1">
      <c r="H60" s="4" t="s">
        <v>111</v>
      </c>
    </row>
    <row r="61" ht="13.5" customHeight="1">
      <c r="H61" s="4" t="s">
        <v>53</v>
      </c>
    </row>
    <row r="62" spans="8:10" ht="13.5" customHeight="1">
      <c r="H62" s="5" t="s">
        <v>84</v>
      </c>
      <c r="I62" s="5" t="s">
        <v>54</v>
      </c>
      <c r="J62" s="5"/>
    </row>
    <row r="63" spans="8:10" ht="13.5" customHeight="1">
      <c r="H63" s="5" t="s">
        <v>84</v>
      </c>
      <c r="I63" s="5" t="s">
        <v>55</v>
      </c>
      <c r="J63" s="5"/>
    </row>
    <row r="64" spans="8:10" ht="13.5" customHeight="1">
      <c r="H64" s="5" t="s">
        <v>85</v>
      </c>
      <c r="I64" s="5" t="s">
        <v>56</v>
      </c>
      <c r="J64" s="5"/>
    </row>
    <row r="65" spans="8:10" ht="13.5" customHeight="1">
      <c r="H65" s="5"/>
      <c r="I65" s="5"/>
      <c r="J65" s="5"/>
    </row>
    <row r="66" ht="18" customHeight="1"/>
    <row r="67" ht="18" customHeight="1">
      <c r="B67" s="80" t="s">
        <v>116</v>
      </c>
    </row>
    <row r="68" ht="18" customHeight="1">
      <c r="B68" s="80" t="s">
        <v>117</v>
      </c>
    </row>
    <row r="69" ht="18" customHeight="1"/>
    <row r="70" spans="1:9" ht="18" customHeight="1" thickBot="1">
      <c r="A70" s="61"/>
      <c r="B70" s="61" t="s">
        <v>114</v>
      </c>
      <c r="C70" s="61"/>
      <c r="D70" s="61"/>
      <c r="E70" s="61"/>
      <c r="F70" s="61"/>
      <c r="G70" s="61"/>
      <c r="H70" s="61"/>
      <c r="I70" s="9" t="s">
        <v>119</v>
      </c>
    </row>
    <row r="71" spans="1:10" ht="18" customHeight="1" thickTop="1">
      <c r="A71" s="62" t="s">
        <v>3</v>
      </c>
      <c r="B71" s="63" t="s">
        <v>29</v>
      </c>
      <c r="C71" s="64"/>
      <c r="D71" s="64"/>
      <c r="E71" s="64"/>
      <c r="F71" s="64"/>
      <c r="G71" s="64"/>
      <c r="H71" s="64"/>
      <c r="I71" s="64"/>
      <c r="J71" s="1"/>
    </row>
    <row r="72" spans="1:9" ht="18" customHeight="1">
      <c r="A72" s="65">
        <v>1</v>
      </c>
      <c r="B72" s="66" t="s">
        <v>16</v>
      </c>
      <c r="C72" s="66"/>
      <c r="D72" s="418" t="str">
        <f aca="true" t="shared" si="0" ref="D72:D81">D11</f>
        <v>Petruk Kanthong Bolong, M.Sc.</v>
      </c>
      <c r="E72" s="418"/>
      <c r="F72" s="68"/>
      <c r="G72" s="68"/>
      <c r="H72" s="68"/>
      <c r="I72" s="69"/>
    </row>
    <row r="73" spans="1:9" ht="18" customHeight="1">
      <c r="A73" s="70">
        <v>2</v>
      </c>
      <c r="B73" s="71" t="s">
        <v>17</v>
      </c>
      <c r="C73" s="71"/>
      <c r="D73" s="418" t="str">
        <f t="shared" si="0"/>
        <v>19X1X2X3XXX YYYYYY Z</v>
      </c>
      <c r="E73" s="509"/>
      <c r="F73" s="72"/>
      <c r="G73" s="72"/>
      <c r="H73" s="72"/>
      <c r="I73" s="73"/>
    </row>
    <row r="74" spans="1:9" ht="18" customHeight="1">
      <c r="A74" s="70">
        <v>3</v>
      </c>
      <c r="B74" s="71" t="s">
        <v>18</v>
      </c>
      <c r="C74" s="71"/>
      <c r="D74" s="418" t="str">
        <f t="shared" si="0"/>
        <v>G.000000000000</v>
      </c>
      <c r="E74" s="418"/>
      <c r="F74" s="72"/>
      <c r="G74" s="72"/>
      <c r="H74" s="72"/>
      <c r="I74" s="73"/>
    </row>
    <row r="75" spans="1:9" ht="18" customHeight="1">
      <c r="A75" s="70">
        <v>4</v>
      </c>
      <c r="B75" s="71" t="s">
        <v>19</v>
      </c>
      <c r="C75" s="71"/>
      <c r="D75" s="418" t="str">
        <f t="shared" si="0"/>
        <v>Karangkabulutan, 30 Pebruari 2013</v>
      </c>
      <c r="E75" s="418"/>
      <c r="F75" s="72"/>
      <c r="G75" s="72"/>
      <c r="H75" s="72"/>
      <c r="I75" s="73"/>
    </row>
    <row r="76" spans="1:9" ht="18" customHeight="1">
      <c r="A76" s="70">
        <v>5</v>
      </c>
      <c r="B76" s="71" t="s">
        <v>20</v>
      </c>
      <c r="C76" s="71"/>
      <c r="D76" s="418" t="str">
        <f t="shared" si="0"/>
        <v>Pria</v>
      </c>
      <c r="E76" s="418"/>
      <c r="F76" s="72"/>
      <c r="G76" s="72"/>
      <c r="H76" s="72"/>
      <c r="I76" s="73"/>
    </row>
    <row r="77" spans="1:9" ht="18" customHeight="1">
      <c r="A77" s="70">
        <v>6</v>
      </c>
      <c r="B77" s="71" t="s">
        <v>21</v>
      </c>
      <c r="C77" s="71"/>
      <c r="D77" s="418" t="str">
        <f t="shared" si="0"/>
        <v>Master (S-2)</v>
      </c>
      <c r="E77" s="418"/>
      <c r="F77" s="72"/>
      <c r="G77" s="72"/>
      <c r="H77" s="72"/>
      <c r="I77" s="73"/>
    </row>
    <row r="78" spans="1:9" ht="18" customHeight="1">
      <c r="A78" s="70">
        <v>7</v>
      </c>
      <c r="B78" s="71" t="s">
        <v>22</v>
      </c>
      <c r="C78" s="71"/>
      <c r="D78" s="418" t="str">
        <f t="shared" si="0"/>
        <v>Pembina, IV/a  per 1 April 2009</v>
      </c>
      <c r="E78" s="418"/>
      <c r="F78" s="72"/>
      <c r="G78" s="72"/>
      <c r="H78" s="72"/>
      <c r="I78" s="73"/>
    </row>
    <row r="79" spans="1:9" ht="18" customHeight="1">
      <c r="A79" s="70">
        <v>8</v>
      </c>
      <c r="B79" s="71" t="s">
        <v>107</v>
      </c>
      <c r="C79" s="71"/>
      <c r="D79" s="418" t="str">
        <f t="shared" si="0"/>
        <v>Lektor Kepala per 1 Januari 2008</v>
      </c>
      <c r="E79" s="418"/>
      <c r="F79" s="72"/>
      <c r="G79" s="72"/>
      <c r="H79" s="72"/>
      <c r="I79" s="73"/>
    </row>
    <row r="80" spans="1:9" ht="18" customHeight="1">
      <c r="A80" s="70"/>
      <c r="B80" s="71" t="s">
        <v>108</v>
      </c>
      <c r="C80" s="71"/>
      <c r="D80" s="418" t="str">
        <f t="shared" si="0"/>
        <v>Urip Prasojo Ora Ngoyo Nanging Bejo</v>
      </c>
      <c r="E80" s="418"/>
      <c r="F80" s="72"/>
      <c r="G80" s="72"/>
      <c r="H80" s="72"/>
      <c r="I80" s="73"/>
    </row>
    <row r="81" spans="1:9" ht="18" customHeight="1">
      <c r="A81" s="70">
        <v>9</v>
      </c>
      <c r="B81" s="71" t="s">
        <v>24</v>
      </c>
      <c r="C81" s="71"/>
      <c r="D81" s="418" t="str">
        <f t="shared" si="0"/>
        <v>Urip Sejati/Filsafat</v>
      </c>
      <c r="E81" s="418"/>
      <c r="F81" s="72"/>
      <c r="G81" s="72"/>
      <c r="H81" s="72"/>
      <c r="I81" s="73"/>
    </row>
    <row r="82" spans="1:9" ht="18" customHeight="1">
      <c r="A82" s="70">
        <v>10</v>
      </c>
      <c r="B82" s="71" t="s">
        <v>113</v>
      </c>
      <c r="C82" s="71"/>
      <c r="D82" s="412"/>
      <c r="E82" s="412"/>
      <c r="F82" s="72"/>
      <c r="G82" s="72"/>
      <c r="H82" s="72"/>
      <c r="I82" s="73"/>
    </row>
    <row r="83" spans="1:9" ht="18" customHeight="1">
      <c r="A83" s="70"/>
      <c r="B83" s="71" t="s">
        <v>4</v>
      </c>
      <c r="C83" s="71"/>
      <c r="D83" s="67" t="str">
        <f>D22</f>
        <v>24 Tahun  0 Bulan</v>
      </c>
      <c r="E83" s="67"/>
      <c r="F83" s="72"/>
      <c r="G83" s="72"/>
      <c r="H83" s="72"/>
      <c r="I83" s="73"/>
    </row>
    <row r="84" spans="1:9" ht="18" customHeight="1">
      <c r="A84" s="70"/>
      <c r="B84" s="71" t="s">
        <v>5</v>
      </c>
      <c r="C84" s="71"/>
      <c r="D84" s="67" t="str">
        <f>D23</f>
        <v>26 Tahun 09 Bulan </v>
      </c>
      <c r="E84" s="67"/>
      <c r="F84" s="72"/>
      <c r="G84" s="72"/>
      <c r="H84" s="72"/>
      <c r="I84" s="73"/>
    </row>
    <row r="85" spans="1:9" ht="18" customHeight="1">
      <c r="A85" s="74">
        <v>11</v>
      </c>
      <c r="B85" s="75" t="s">
        <v>28</v>
      </c>
      <c r="C85" s="75"/>
      <c r="D85" s="76" t="str">
        <f>D24</f>
        <v>Fakultas Ekonomi Universitas Negeri Yogyakarta</v>
      </c>
      <c r="E85" s="76"/>
      <c r="F85" s="76"/>
      <c r="G85" s="76"/>
      <c r="H85" s="76"/>
      <c r="I85" s="77"/>
    </row>
    <row r="86" spans="1:9" ht="18" customHeight="1">
      <c r="A86" s="78"/>
      <c r="B86" s="78"/>
      <c r="C86" s="78"/>
      <c r="D86" s="78"/>
      <c r="E86" s="78"/>
      <c r="F86" s="78"/>
      <c r="G86" s="78"/>
      <c r="H86" s="78"/>
      <c r="I86" s="78"/>
    </row>
    <row r="87" spans="1:9" ht="18" customHeight="1">
      <c r="A87" s="78"/>
      <c r="B87" s="78"/>
      <c r="C87" s="78"/>
      <c r="D87" s="78"/>
      <c r="E87" s="78"/>
      <c r="F87" s="78"/>
      <c r="G87" s="78"/>
      <c r="H87" s="78"/>
      <c r="I87" s="78"/>
    </row>
    <row r="88" spans="1:9" ht="18" customHeight="1">
      <c r="A88" s="78"/>
      <c r="B88" s="78"/>
      <c r="C88" s="78"/>
      <c r="D88" s="78"/>
      <c r="E88" s="78"/>
      <c r="F88" s="78"/>
      <c r="G88" s="78"/>
      <c r="H88" s="78"/>
      <c r="I88" s="78"/>
    </row>
    <row r="89" spans="1:9" ht="18" customHeight="1">
      <c r="A89" s="78"/>
      <c r="B89" s="78"/>
      <c r="C89" s="78"/>
      <c r="D89" s="78"/>
      <c r="E89" s="78"/>
      <c r="F89" s="78"/>
      <c r="G89" s="78"/>
      <c r="H89" s="78"/>
      <c r="I89" s="78"/>
    </row>
    <row r="90" spans="1:9" ht="18" customHeight="1">
      <c r="A90" s="78"/>
      <c r="B90" s="78"/>
      <c r="C90" s="78"/>
      <c r="D90" s="78"/>
      <c r="E90" s="78"/>
      <c r="F90" s="78"/>
      <c r="G90" s="78"/>
      <c r="H90" s="78"/>
      <c r="I90" s="78"/>
    </row>
    <row r="91" spans="1:9" ht="18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9" ht="18" customHeight="1">
      <c r="A92" s="78"/>
      <c r="B92" s="78"/>
      <c r="C92" s="78"/>
      <c r="D92" s="78"/>
      <c r="E92" s="78"/>
      <c r="F92" s="78"/>
      <c r="G92" s="78"/>
      <c r="H92" s="78"/>
      <c r="I92" s="78"/>
    </row>
    <row r="93" spans="1:9" ht="18" customHeight="1">
      <c r="A93" s="78"/>
      <c r="B93" s="78"/>
      <c r="C93" s="78"/>
      <c r="D93" s="78"/>
      <c r="E93" s="78"/>
      <c r="F93" s="78"/>
      <c r="G93" s="78"/>
      <c r="H93" s="78"/>
      <c r="I93" s="78"/>
    </row>
    <row r="94" spans="1:9" ht="18" customHeight="1">
      <c r="A94" s="78"/>
      <c r="B94" s="78"/>
      <c r="C94" s="78"/>
      <c r="D94" s="78"/>
      <c r="E94" s="78"/>
      <c r="F94" s="78"/>
      <c r="G94" s="78"/>
      <c r="H94" s="78"/>
      <c r="I94" s="78"/>
    </row>
    <row r="95" spans="1:9" ht="18" customHeight="1">
      <c r="A95" s="78"/>
      <c r="B95" s="78"/>
      <c r="C95" s="78"/>
      <c r="D95" s="78"/>
      <c r="E95" s="78"/>
      <c r="F95" s="78"/>
      <c r="G95" s="78"/>
      <c r="H95" s="78"/>
      <c r="I95" s="78"/>
    </row>
    <row r="96" ht="18" customHeight="1"/>
  </sheetData>
  <sheetProtection/>
  <printOptions/>
  <pageMargins left="0.7480314960629921" right="0.15748031496062992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120" zoomScaleSheetLayoutView="120" zoomScalePageLayoutView="0" workbookViewId="0" topLeftCell="A85">
      <selection activeCell="H18" sqref="H18"/>
    </sheetView>
  </sheetViews>
  <sheetFormatPr defaultColWidth="9.140625" defaultRowHeight="12.75"/>
  <cols>
    <col min="1" max="1" width="3.7109375" style="0" customWidth="1"/>
    <col min="2" max="2" width="32.421875" style="0" customWidth="1"/>
    <col min="3" max="3" width="1.1484375" style="0" customWidth="1"/>
    <col min="4" max="4" width="10.28125" style="0" customWidth="1"/>
    <col min="5" max="5" width="10.00390625" style="0" customWidth="1"/>
    <col min="6" max="6" width="9.00390625" style="0" customWidth="1"/>
    <col min="7" max="7" width="5.8515625" style="0" customWidth="1"/>
    <col min="8" max="8" width="10.7109375" style="0" customWidth="1"/>
  </cols>
  <sheetData>
    <row r="1" spans="2:8" ht="12.75" customHeight="1">
      <c r="B1" s="153" t="s">
        <v>96</v>
      </c>
      <c r="C1" s="6"/>
      <c r="F1" s="5" t="s">
        <v>51</v>
      </c>
      <c r="G1" s="5"/>
      <c r="H1" s="5"/>
    </row>
    <row r="2" spans="2:8" ht="12.75" customHeight="1">
      <c r="B2" s="3" t="s">
        <v>143</v>
      </c>
      <c r="F2" s="5" t="s">
        <v>52</v>
      </c>
      <c r="G2" s="5"/>
      <c r="H2" s="5"/>
    </row>
    <row r="3" spans="6:8" ht="12.75" customHeight="1">
      <c r="F3" s="5" t="s">
        <v>53</v>
      </c>
      <c r="G3" s="5"/>
      <c r="H3" s="5"/>
    </row>
    <row r="4" spans="6:8" ht="12.75" customHeight="1">
      <c r="F4" s="5" t="s">
        <v>84</v>
      </c>
      <c r="G4" s="5" t="s">
        <v>54</v>
      </c>
      <c r="H4" s="5"/>
    </row>
    <row r="5" spans="6:8" ht="12.75" customHeight="1">
      <c r="F5" s="5" t="s">
        <v>84</v>
      </c>
      <c r="G5" s="5" t="s">
        <v>55</v>
      </c>
      <c r="H5" s="5"/>
    </row>
    <row r="6" spans="6:8" ht="12.75" customHeight="1">
      <c r="F6" s="5" t="s">
        <v>85</v>
      </c>
      <c r="G6" s="5" t="s">
        <v>56</v>
      </c>
      <c r="H6" s="5"/>
    </row>
    <row r="7" ht="12.75" customHeight="1">
      <c r="B7" s="7" t="s">
        <v>101</v>
      </c>
    </row>
    <row r="8" ht="12.75" customHeight="1">
      <c r="B8" s="7" t="s">
        <v>100</v>
      </c>
    </row>
    <row r="9" ht="12.75" customHeight="1"/>
    <row r="10" spans="1:8" ht="13.5" customHeight="1">
      <c r="A10" s="8"/>
      <c r="B10" s="8" t="s">
        <v>57</v>
      </c>
      <c r="C10" s="8"/>
      <c r="D10" s="8"/>
      <c r="E10" s="8"/>
      <c r="F10" s="8"/>
      <c r="G10" s="8"/>
      <c r="H10" s="8"/>
    </row>
    <row r="11" spans="1:8" ht="13.5" customHeight="1">
      <c r="A11" s="8"/>
      <c r="B11" s="8" t="s">
        <v>16</v>
      </c>
      <c r="C11" s="8" t="s">
        <v>61</v>
      </c>
      <c r="D11" s="508" t="str">
        <f>'UNSUR-A'!D14</f>
        <v>Kresna Dwipayana, Ph.D.</v>
      </c>
      <c r="E11" s="8"/>
      <c r="F11" s="8"/>
      <c r="G11" s="8"/>
      <c r="H11" s="8"/>
    </row>
    <row r="12" spans="1:8" ht="13.5" customHeight="1">
      <c r="A12" s="8"/>
      <c r="B12" s="8" t="s">
        <v>17</v>
      </c>
      <c r="C12" s="8" t="s">
        <v>61</v>
      </c>
      <c r="D12" s="508" t="str">
        <f>'UNSUR-A'!D15</f>
        <v>19XXXXYYYYYXXX</v>
      </c>
      <c r="E12" s="8"/>
      <c r="F12" s="8"/>
      <c r="G12" s="8"/>
      <c r="H12" s="8"/>
    </row>
    <row r="13" spans="1:8" ht="13.5" customHeight="1">
      <c r="A13" s="8"/>
      <c r="B13" s="8" t="s">
        <v>90</v>
      </c>
      <c r="C13" s="8" t="s">
        <v>61</v>
      </c>
      <c r="D13" s="508" t="str">
        <f>'UNSUR-A'!D16</f>
        <v>Pembina Utama Muda, IVc</v>
      </c>
      <c r="E13" s="8"/>
      <c r="F13" s="8"/>
      <c r="G13" s="8"/>
      <c r="H13" s="8"/>
    </row>
    <row r="14" spans="1:8" ht="13.5" customHeight="1">
      <c r="A14" s="8"/>
      <c r="B14" s="8" t="s">
        <v>23</v>
      </c>
      <c r="C14" s="8" t="s">
        <v>61</v>
      </c>
      <c r="D14" s="508" t="str">
        <f>'UNSUR-A'!D17</f>
        <v>Lektor Kepala</v>
      </c>
      <c r="E14" s="8"/>
      <c r="F14" s="8"/>
      <c r="G14" s="8"/>
      <c r="H14" s="8"/>
    </row>
    <row r="15" spans="1:8" ht="13.5" customHeight="1">
      <c r="A15" s="8"/>
      <c r="B15" s="8" t="s">
        <v>28</v>
      </c>
      <c r="C15" s="8" t="s">
        <v>61</v>
      </c>
      <c r="D15" s="508" t="str">
        <f>'UNSUR-A'!D18</f>
        <v>Fakultas Ekonomi Universitas Negeri Yogyakarta</v>
      </c>
      <c r="E15" s="8"/>
      <c r="F15" s="8"/>
      <c r="G15" s="8"/>
      <c r="H15" s="8"/>
    </row>
    <row r="16" spans="1:8" ht="13.5" customHeight="1">
      <c r="A16" s="8"/>
      <c r="B16" s="434" t="s">
        <v>206</v>
      </c>
      <c r="C16" s="8"/>
      <c r="D16" s="503"/>
      <c r="E16" s="8"/>
      <c r="F16" s="8"/>
      <c r="G16" s="8"/>
      <c r="H16" s="8"/>
    </row>
    <row r="17" spans="1:8" ht="13.5" customHeight="1">
      <c r="A17" s="8"/>
      <c r="B17" s="8" t="s">
        <v>16</v>
      </c>
      <c r="C17" s="8" t="s">
        <v>61</v>
      </c>
      <c r="D17" s="503" t="str">
        <f>PAK!D11</f>
        <v>Petruk Kanthong Bolong, M.Sc.</v>
      </c>
      <c r="E17" s="8"/>
      <c r="F17" s="8"/>
      <c r="G17" s="8"/>
      <c r="H17" s="8"/>
    </row>
    <row r="18" spans="1:8" ht="13.5" customHeight="1">
      <c r="A18" s="8"/>
      <c r="B18" s="8" t="s">
        <v>17</v>
      </c>
      <c r="C18" s="8" t="s">
        <v>61</v>
      </c>
      <c r="D18" s="508" t="str">
        <f>PAK!D12</f>
        <v>19X1X2X3XXX YYYYYY Z</v>
      </c>
      <c r="E18" s="8"/>
      <c r="F18" s="8"/>
      <c r="G18" s="8"/>
      <c r="H18" s="8"/>
    </row>
    <row r="19" spans="1:8" ht="13.5" customHeight="1">
      <c r="A19" s="8"/>
      <c r="B19" s="8" t="s">
        <v>58</v>
      </c>
      <c r="C19" s="8" t="s">
        <v>61</v>
      </c>
      <c r="D19" s="503" t="str">
        <f>PAK!D17</f>
        <v>Pembina, IV/a  per 1 April 2009</v>
      </c>
      <c r="E19" s="8"/>
      <c r="F19" s="8"/>
      <c r="G19" s="8"/>
      <c r="H19" s="8"/>
    </row>
    <row r="20" spans="1:8" ht="13.5" customHeight="1">
      <c r="A20" s="8"/>
      <c r="B20" s="8" t="s">
        <v>59</v>
      </c>
      <c r="C20" s="8" t="s">
        <v>61</v>
      </c>
      <c r="D20" s="503" t="str">
        <f>PAK!D18</f>
        <v>Lektor Kepala per 1 Januari 2008</v>
      </c>
      <c r="E20" s="8"/>
      <c r="F20" s="8"/>
      <c r="G20" s="8"/>
      <c r="H20" s="8"/>
    </row>
    <row r="21" spans="1:8" ht="13.5" customHeight="1">
      <c r="A21" s="8"/>
      <c r="B21" s="8" t="s">
        <v>28</v>
      </c>
      <c r="C21" s="8" t="s">
        <v>61</v>
      </c>
      <c r="D21" s="503" t="str">
        <f>PAK!D24</f>
        <v>Fakultas Ekonomi Universitas Negeri Yogyakarta</v>
      </c>
      <c r="E21" s="8"/>
      <c r="F21" s="8"/>
      <c r="G21" s="8"/>
      <c r="H21" s="8"/>
    </row>
    <row r="22" spans="1:8" ht="13.5" customHeight="1">
      <c r="A22" s="8"/>
      <c r="B22" s="8" t="s">
        <v>270</v>
      </c>
      <c r="C22" s="8"/>
      <c r="D22" s="8"/>
      <c r="E22" s="8"/>
      <c r="F22" s="8"/>
      <c r="G22" s="8"/>
      <c r="H22" s="8"/>
    </row>
    <row r="23" spans="1:8" ht="13.5" customHeight="1" thickBot="1">
      <c r="A23" s="9"/>
      <c r="B23" s="9"/>
      <c r="C23" s="9"/>
      <c r="D23" s="9"/>
      <c r="E23" s="9"/>
      <c r="F23" s="9"/>
      <c r="G23" s="9"/>
      <c r="H23" s="9" t="s">
        <v>119</v>
      </c>
    </row>
    <row r="24" spans="1:8" ht="13.5" customHeight="1" thickTop="1">
      <c r="A24" s="10" t="s">
        <v>39</v>
      </c>
      <c r="B24" s="10" t="s">
        <v>128</v>
      </c>
      <c r="C24" s="10"/>
      <c r="D24" s="11" t="s">
        <v>92</v>
      </c>
      <c r="E24" s="10" t="s">
        <v>42</v>
      </c>
      <c r="F24" s="10" t="s">
        <v>94</v>
      </c>
      <c r="G24" s="10" t="s">
        <v>89</v>
      </c>
      <c r="H24" s="12" t="s">
        <v>49</v>
      </c>
    </row>
    <row r="25" spans="1:8" ht="13.5" customHeight="1">
      <c r="A25" s="13"/>
      <c r="B25" s="13" t="s">
        <v>129</v>
      </c>
      <c r="C25" s="13"/>
      <c r="D25" s="14" t="s">
        <v>93</v>
      </c>
      <c r="E25" s="13" t="s">
        <v>43</v>
      </c>
      <c r="F25" s="13" t="s">
        <v>45</v>
      </c>
      <c r="G25" s="13" t="s">
        <v>46</v>
      </c>
      <c r="H25" s="15" t="s">
        <v>95</v>
      </c>
    </row>
    <row r="26" spans="1:8" ht="13.5" customHeight="1">
      <c r="A26" s="16">
        <v>1</v>
      </c>
      <c r="B26" s="16">
        <v>2</v>
      </c>
      <c r="C26" s="16"/>
      <c r="D26" s="17">
        <v>3</v>
      </c>
      <c r="E26" s="16">
        <v>4</v>
      </c>
      <c r="F26" s="16">
        <v>5</v>
      </c>
      <c r="G26" s="16">
        <v>6</v>
      </c>
      <c r="H26" s="18">
        <v>7</v>
      </c>
    </row>
    <row r="27" spans="1:8" ht="13.5" customHeight="1">
      <c r="A27" s="155">
        <v>1</v>
      </c>
      <c r="B27" s="50" t="s">
        <v>353</v>
      </c>
      <c r="C27" s="312"/>
      <c r="D27" s="51" t="s">
        <v>224</v>
      </c>
      <c r="E27" s="50" t="s">
        <v>356</v>
      </c>
      <c r="F27" s="355">
        <v>41060</v>
      </c>
      <c r="G27" s="150">
        <v>1</v>
      </c>
      <c r="H27" s="52" t="s">
        <v>148</v>
      </c>
    </row>
    <row r="28" spans="1:8" ht="13.5" customHeight="1">
      <c r="A28" s="150"/>
      <c r="B28" s="53" t="s">
        <v>354</v>
      </c>
      <c r="C28" s="156"/>
      <c r="D28" s="54"/>
      <c r="E28" s="53" t="s">
        <v>63</v>
      </c>
      <c r="F28" s="128">
        <v>2009</v>
      </c>
      <c r="G28" s="148"/>
      <c r="H28" s="55" t="s">
        <v>145</v>
      </c>
    </row>
    <row r="29" spans="1:8" ht="13.5" customHeight="1">
      <c r="A29" s="150"/>
      <c r="B29" s="137" t="s">
        <v>355</v>
      </c>
      <c r="C29" s="156"/>
      <c r="D29" s="174"/>
      <c r="E29" s="156"/>
      <c r="F29" s="309"/>
      <c r="G29" s="148"/>
      <c r="H29" s="136" t="s">
        <v>146</v>
      </c>
    </row>
    <row r="30" spans="1:8" ht="13.5" customHeight="1">
      <c r="A30" s="406"/>
      <c r="B30" s="43" t="s">
        <v>581</v>
      </c>
      <c r="C30" s="310"/>
      <c r="D30" s="311"/>
      <c r="E30" s="310"/>
      <c r="F30" s="354"/>
      <c r="G30" s="148"/>
      <c r="H30" s="55" t="s">
        <v>147</v>
      </c>
    </row>
    <row r="31" spans="1:8" ht="13.5" customHeight="1">
      <c r="A31" s="155">
        <v>2</v>
      </c>
      <c r="B31" s="50" t="s">
        <v>357</v>
      </c>
      <c r="C31" s="50"/>
      <c r="D31" s="51" t="s">
        <v>224</v>
      </c>
      <c r="E31" s="50" t="s">
        <v>361</v>
      </c>
      <c r="F31" s="355" t="s">
        <v>362</v>
      </c>
      <c r="G31" s="150">
        <v>1</v>
      </c>
      <c r="H31" s="52" t="s">
        <v>148</v>
      </c>
    </row>
    <row r="32" spans="1:8" ht="13.5" customHeight="1">
      <c r="A32" s="150"/>
      <c r="B32" s="53" t="s">
        <v>358</v>
      </c>
      <c r="C32" s="110"/>
      <c r="D32" s="119"/>
      <c r="E32" s="53" t="s">
        <v>63</v>
      </c>
      <c r="F32" s="158">
        <v>2009</v>
      </c>
      <c r="G32" s="148"/>
      <c r="H32" s="55" t="s">
        <v>145</v>
      </c>
    </row>
    <row r="33" spans="1:8" ht="13.5" customHeight="1">
      <c r="A33" s="150"/>
      <c r="B33" s="53" t="s">
        <v>359</v>
      </c>
      <c r="C33" s="53"/>
      <c r="D33" s="54"/>
      <c r="E33" s="53" t="s">
        <v>63</v>
      </c>
      <c r="F33" s="128"/>
      <c r="G33" s="148"/>
      <c r="H33" s="136" t="s">
        <v>146</v>
      </c>
    </row>
    <row r="34" spans="1:8" ht="13.5" customHeight="1">
      <c r="A34" s="150"/>
      <c r="B34" s="53" t="s">
        <v>360</v>
      </c>
      <c r="C34" s="137"/>
      <c r="D34" s="138"/>
      <c r="E34" s="137"/>
      <c r="F34" s="137"/>
      <c r="G34" s="148"/>
      <c r="H34" s="55" t="s">
        <v>147</v>
      </c>
    </row>
    <row r="35" spans="1:8" ht="13.5" customHeight="1">
      <c r="A35" s="406"/>
      <c r="B35" s="43" t="s">
        <v>581</v>
      </c>
      <c r="C35" s="56"/>
      <c r="D35" s="58"/>
      <c r="E35" s="56"/>
      <c r="F35" s="57"/>
      <c r="G35" s="148"/>
      <c r="H35" s="55" t="s">
        <v>63</v>
      </c>
    </row>
    <row r="36" spans="1:8" ht="13.5" customHeight="1">
      <c r="A36" s="155">
        <v>3</v>
      </c>
      <c r="B36" s="301" t="s">
        <v>363</v>
      </c>
      <c r="C36" s="110"/>
      <c r="D36" s="119" t="s">
        <v>224</v>
      </c>
      <c r="E36" s="110" t="s">
        <v>204</v>
      </c>
      <c r="F36" s="299" t="s">
        <v>367</v>
      </c>
      <c r="G36" s="148">
        <v>1</v>
      </c>
      <c r="H36" s="52" t="s">
        <v>148</v>
      </c>
    </row>
    <row r="37" spans="1:8" ht="13.5" customHeight="1">
      <c r="A37" s="150"/>
      <c r="B37" s="293" t="s">
        <v>364</v>
      </c>
      <c r="C37" s="137"/>
      <c r="D37" s="138" t="s">
        <v>63</v>
      </c>
      <c r="E37" s="137" t="s">
        <v>63</v>
      </c>
      <c r="F37" s="298">
        <v>2009</v>
      </c>
      <c r="G37" s="300"/>
      <c r="H37" s="55" t="s">
        <v>145</v>
      </c>
    </row>
    <row r="38" spans="1:8" ht="13.5" customHeight="1">
      <c r="A38" s="150"/>
      <c r="B38" s="293" t="s">
        <v>365</v>
      </c>
      <c r="C38" s="137"/>
      <c r="D38" s="138"/>
      <c r="E38" s="137" t="s">
        <v>63</v>
      </c>
      <c r="F38" s="298"/>
      <c r="G38" s="300"/>
      <c r="H38" s="136" t="s">
        <v>146</v>
      </c>
    </row>
    <row r="39" spans="1:8" ht="13.5" customHeight="1">
      <c r="A39" s="150"/>
      <c r="B39" s="293" t="s">
        <v>366</v>
      </c>
      <c r="C39" s="137"/>
      <c r="D39" s="138"/>
      <c r="E39" s="137" t="s">
        <v>63</v>
      </c>
      <c r="F39" s="136"/>
      <c r="G39" s="300"/>
      <c r="H39" s="55" t="s">
        <v>147</v>
      </c>
    </row>
    <row r="40" spans="1:8" ht="13.5" customHeight="1">
      <c r="A40" s="406"/>
      <c r="B40" s="43" t="s">
        <v>581</v>
      </c>
      <c r="C40" s="56"/>
      <c r="D40" s="58"/>
      <c r="E40" s="56"/>
      <c r="F40" s="57"/>
      <c r="G40" s="300"/>
      <c r="H40" s="57" t="s">
        <v>63</v>
      </c>
    </row>
    <row r="41" spans="1:8" ht="13.5" customHeight="1">
      <c r="A41" s="408">
        <v>4</v>
      </c>
      <c r="B41" s="293" t="s">
        <v>399</v>
      </c>
      <c r="C41" s="137"/>
      <c r="D41" s="138" t="s">
        <v>225</v>
      </c>
      <c r="E41" s="137" t="s">
        <v>404</v>
      </c>
      <c r="F41" s="136" t="s">
        <v>405</v>
      </c>
      <c r="G41" s="300">
        <v>0.5</v>
      </c>
      <c r="H41" s="55" t="s">
        <v>148</v>
      </c>
    </row>
    <row r="42" spans="1:8" ht="13.5" customHeight="1">
      <c r="A42" s="408"/>
      <c r="B42" s="293" t="s">
        <v>400</v>
      </c>
      <c r="C42" s="137"/>
      <c r="D42" s="138" t="s">
        <v>403</v>
      </c>
      <c r="E42" s="137" t="s">
        <v>262</v>
      </c>
      <c r="F42" s="298">
        <v>2009</v>
      </c>
      <c r="G42" s="300"/>
      <c r="H42" s="136" t="s">
        <v>397</v>
      </c>
    </row>
    <row r="43" spans="1:8" ht="13.5" customHeight="1">
      <c r="A43" s="408"/>
      <c r="B43" s="293" t="s">
        <v>401</v>
      </c>
      <c r="C43" s="137"/>
      <c r="D43" s="138"/>
      <c r="E43" s="137"/>
      <c r="F43" s="136"/>
      <c r="G43" s="300"/>
      <c r="H43" s="136" t="s">
        <v>398</v>
      </c>
    </row>
    <row r="44" spans="1:8" ht="13.5" customHeight="1">
      <c r="A44" s="408"/>
      <c r="B44" s="293" t="s">
        <v>402</v>
      </c>
      <c r="C44" s="137"/>
      <c r="D44" s="138"/>
      <c r="E44" s="137"/>
      <c r="F44" s="136"/>
      <c r="G44" s="300"/>
      <c r="H44" s="136"/>
    </row>
    <row r="45" spans="1:8" ht="13.5" customHeight="1">
      <c r="A45" s="406"/>
      <c r="B45" s="43" t="s">
        <v>581</v>
      </c>
      <c r="C45" s="56"/>
      <c r="D45" s="58"/>
      <c r="E45" s="56"/>
      <c r="F45" s="57"/>
      <c r="G45" s="300"/>
      <c r="H45" s="57" t="s">
        <v>63</v>
      </c>
    </row>
    <row r="46" spans="1:8" ht="13.5" customHeight="1">
      <c r="A46" s="407">
        <v>5</v>
      </c>
      <c r="B46" s="40" t="s">
        <v>368</v>
      </c>
      <c r="C46" s="110"/>
      <c r="D46" s="119" t="s">
        <v>224</v>
      </c>
      <c r="E46" s="110" t="s">
        <v>372</v>
      </c>
      <c r="F46" s="299" t="s">
        <v>374</v>
      </c>
      <c r="G46" s="148">
        <v>0.5</v>
      </c>
      <c r="H46" s="52" t="s">
        <v>148</v>
      </c>
    </row>
    <row r="47" spans="1:8" ht="13.5" customHeight="1">
      <c r="A47" s="150"/>
      <c r="B47" s="30" t="s">
        <v>369</v>
      </c>
      <c r="C47" s="53"/>
      <c r="D47" s="54"/>
      <c r="E47" s="53" t="s">
        <v>373</v>
      </c>
      <c r="F47" s="139">
        <v>2010</v>
      </c>
      <c r="G47" s="148"/>
      <c r="H47" s="55" t="s">
        <v>145</v>
      </c>
    </row>
    <row r="48" spans="1:8" ht="13.5" customHeight="1">
      <c r="A48" s="150"/>
      <c r="B48" s="30" t="s">
        <v>370</v>
      </c>
      <c r="C48" s="53"/>
      <c r="D48" s="54"/>
      <c r="E48" s="53" t="s">
        <v>249</v>
      </c>
      <c r="F48" s="55"/>
      <c r="G48" s="148"/>
      <c r="H48" s="136" t="s">
        <v>146</v>
      </c>
    </row>
    <row r="49" spans="1:8" ht="13.5" customHeight="1">
      <c r="A49" s="150"/>
      <c r="B49" s="431" t="s">
        <v>371</v>
      </c>
      <c r="C49" s="53"/>
      <c r="D49" s="54"/>
      <c r="E49" s="53"/>
      <c r="F49" s="55"/>
      <c r="G49" s="148"/>
      <c r="H49" s="55" t="s">
        <v>63</v>
      </c>
    </row>
    <row r="50" spans="1:8" ht="13.5" customHeight="1">
      <c r="A50" s="406"/>
      <c r="B50" s="43" t="s">
        <v>581</v>
      </c>
      <c r="C50" s="56"/>
      <c r="D50" s="58"/>
      <c r="E50" s="56"/>
      <c r="F50" s="57"/>
      <c r="G50" s="300"/>
      <c r="H50" s="55"/>
    </row>
    <row r="51" spans="1:8" ht="13.5" customHeight="1">
      <c r="A51" s="407">
        <v>6</v>
      </c>
      <c r="B51" s="110" t="s">
        <v>375</v>
      </c>
      <c r="C51" s="110"/>
      <c r="D51" s="119" t="s">
        <v>198</v>
      </c>
      <c r="E51" s="110" t="s">
        <v>379</v>
      </c>
      <c r="F51" s="299" t="s">
        <v>381</v>
      </c>
      <c r="G51" s="150">
        <v>1</v>
      </c>
      <c r="H51" s="52" t="s">
        <v>148</v>
      </c>
    </row>
    <row r="52" spans="1:8" ht="13.5" customHeight="1">
      <c r="A52" s="150"/>
      <c r="B52" s="53" t="s">
        <v>376</v>
      </c>
      <c r="C52" s="53"/>
      <c r="D52" s="54"/>
      <c r="E52" s="53" t="s">
        <v>380</v>
      </c>
      <c r="F52" s="139">
        <v>2010</v>
      </c>
      <c r="G52" s="150"/>
      <c r="H52" s="55" t="s">
        <v>145</v>
      </c>
    </row>
    <row r="53" spans="1:8" ht="13.5" customHeight="1">
      <c r="A53" s="150"/>
      <c r="B53" s="53" t="s">
        <v>377</v>
      </c>
      <c r="C53" s="53"/>
      <c r="D53" s="54"/>
      <c r="E53" s="53" t="s">
        <v>63</v>
      </c>
      <c r="F53" s="55"/>
      <c r="G53" s="150"/>
      <c r="H53" s="136" t="s">
        <v>146</v>
      </c>
    </row>
    <row r="54" spans="1:8" ht="13.5" customHeight="1">
      <c r="A54" s="55"/>
      <c r="B54" s="53" t="s">
        <v>378</v>
      </c>
      <c r="C54" s="53"/>
      <c r="D54" s="54"/>
      <c r="E54" s="53"/>
      <c r="F54" s="55"/>
      <c r="G54" s="150"/>
      <c r="H54" s="55" t="s">
        <v>147</v>
      </c>
    </row>
    <row r="55" spans="1:8" ht="13.5" customHeight="1">
      <c r="A55" s="57"/>
      <c r="B55" s="43" t="s">
        <v>581</v>
      </c>
      <c r="C55" s="56"/>
      <c r="D55" s="58"/>
      <c r="E55" s="56"/>
      <c r="F55" s="57"/>
      <c r="G55" s="154"/>
      <c r="H55" s="57" t="s">
        <v>63</v>
      </c>
    </row>
    <row r="56" spans="1:9" ht="13.5" customHeight="1">
      <c r="A56" s="84"/>
      <c r="B56" s="39" t="s">
        <v>263</v>
      </c>
      <c r="C56" s="120"/>
      <c r="D56" s="120"/>
      <c r="E56" s="120"/>
      <c r="F56" s="120"/>
      <c r="G56" s="85">
        <f>SUM(G27:G55)</f>
        <v>5</v>
      </c>
      <c r="H56" s="84"/>
      <c r="I56" s="1"/>
    </row>
    <row r="57" spans="1:8" ht="13.5" customHeight="1">
      <c r="A57" s="430"/>
      <c r="B57" s="99"/>
      <c r="C57" s="430"/>
      <c r="D57" s="430"/>
      <c r="E57" s="430"/>
      <c r="F57" s="430"/>
      <c r="G57" s="352"/>
      <c r="H57" s="430"/>
    </row>
    <row r="58" spans="1:8" ht="13.5" customHeight="1">
      <c r="A58" s="430"/>
      <c r="B58" s="99"/>
      <c r="C58" s="430"/>
      <c r="D58" s="430"/>
      <c r="E58" s="430"/>
      <c r="F58" s="430"/>
      <c r="G58" s="352"/>
      <c r="H58" s="430"/>
    </row>
    <row r="59" spans="1:8" ht="13.5" customHeight="1" thickBot="1">
      <c r="A59" s="9"/>
      <c r="B59" s="9"/>
      <c r="C59" s="9"/>
      <c r="D59" s="9"/>
      <c r="E59" s="9"/>
      <c r="F59" s="9"/>
      <c r="G59" s="9"/>
      <c r="H59" s="9" t="s">
        <v>120</v>
      </c>
    </row>
    <row r="60" spans="1:8" ht="13.5" customHeight="1" thickTop="1">
      <c r="A60" s="10" t="s">
        <v>39</v>
      </c>
      <c r="B60" s="10" t="s">
        <v>128</v>
      </c>
      <c r="C60" s="10"/>
      <c r="D60" s="11" t="s">
        <v>92</v>
      </c>
      <c r="E60" s="10" t="s">
        <v>42</v>
      </c>
      <c r="F60" s="10" t="s">
        <v>94</v>
      </c>
      <c r="G60" s="10" t="s">
        <v>89</v>
      </c>
      <c r="H60" s="12" t="s">
        <v>49</v>
      </c>
    </row>
    <row r="61" spans="1:8" ht="13.5" customHeight="1">
      <c r="A61" s="13"/>
      <c r="B61" s="13" t="s">
        <v>129</v>
      </c>
      <c r="C61" s="13"/>
      <c r="D61" s="14" t="s">
        <v>93</v>
      </c>
      <c r="E61" s="13" t="s">
        <v>43</v>
      </c>
      <c r="F61" s="13" t="s">
        <v>45</v>
      </c>
      <c r="G61" s="13" t="s">
        <v>46</v>
      </c>
      <c r="H61" s="15" t="s">
        <v>95</v>
      </c>
    </row>
    <row r="62" spans="1:8" ht="13.5" customHeight="1">
      <c r="A62" s="16">
        <v>1</v>
      </c>
      <c r="B62" s="16">
        <v>2</v>
      </c>
      <c r="C62" s="16"/>
      <c r="D62" s="17">
        <v>3</v>
      </c>
      <c r="E62" s="16">
        <v>4</v>
      </c>
      <c r="F62" s="16">
        <v>5</v>
      </c>
      <c r="G62" s="16">
        <v>6</v>
      </c>
      <c r="H62" s="18">
        <v>7</v>
      </c>
    </row>
    <row r="63" spans="1:8" ht="13.5" customHeight="1">
      <c r="A63" s="52"/>
      <c r="B63" s="27" t="s">
        <v>264</v>
      </c>
      <c r="C63" s="50"/>
      <c r="D63" s="51"/>
      <c r="E63" s="50"/>
      <c r="F63" s="52"/>
      <c r="G63" s="155">
        <f>G56</f>
        <v>5</v>
      </c>
      <c r="H63" s="52"/>
    </row>
    <row r="64" spans="1:8" ht="13.5" customHeight="1">
      <c r="A64" s="150">
        <v>7</v>
      </c>
      <c r="B64" s="53" t="s">
        <v>382</v>
      </c>
      <c r="C64" s="53"/>
      <c r="D64" s="54" t="s">
        <v>198</v>
      </c>
      <c r="E64" s="53" t="s">
        <v>384</v>
      </c>
      <c r="F64" s="435">
        <v>40684</v>
      </c>
      <c r="G64" s="148">
        <v>1</v>
      </c>
      <c r="H64" s="55" t="s">
        <v>148</v>
      </c>
    </row>
    <row r="65" spans="1:8" ht="13.5" customHeight="1">
      <c r="A65" s="55"/>
      <c r="B65" s="53" t="s">
        <v>580</v>
      </c>
      <c r="C65" s="53"/>
      <c r="D65" s="54"/>
      <c r="E65" s="53" t="s">
        <v>385</v>
      </c>
      <c r="F65" s="55"/>
      <c r="G65" s="148"/>
      <c r="H65" s="55" t="s">
        <v>145</v>
      </c>
    </row>
    <row r="66" spans="1:8" ht="13.5" customHeight="1">
      <c r="A66" s="55"/>
      <c r="B66" s="137" t="s">
        <v>563</v>
      </c>
      <c r="C66" s="137"/>
      <c r="D66" s="138"/>
      <c r="E66" s="137" t="s">
        <v>386</v>
      </c>
      <c r="F66" s="136"/>
      <c r="G66" s="300"/>
      <c r="H66" s="136" t="s">
        <v>146</v>
      </c>
    </row>
    <row r="67" spans="1:8" ht="13.5" customHeight="1">
      <c r="A67" s="55"/>
      <c r="B67" s="137" t="s">
        <v>383</v>
      </c>
      <c r="C67" s="137"/>
      <c r="D67" s="138"/>
      <c r="E67" s="137" t="s">
        <v>387</v>
      </c>
      <c r="F67" s="136"/>
      <c r="G67" s="300"/>
      <c r="H67" s="55" t="s">
        <v>147</v>
      </c>
    </row>
    <row r="68" spans="1:8" ht="13.5" customHeight="1">
      <c r="A68" s="57"/>
      <c r="B68" s="43" t="s">
        <v>581</v>
      </c>
      <c r="C68" s="56"/>
      <c r="D68" s="58"/>
      <c r="E68" s="56"/>
      <c r="F68" s="57"/>
      <c r="G68" s="300"/>
      <c r="H68" s="57"/>
    </row>
    <row r="69" spans="1:8" ht="13.5" customHeight="1">
      <c r="A69" s="136">
        <v>8</v>
      </c>
      <c r="B69" s="137" t="s">
        <v>388</v>
      </c>
      <c r="C69" s="83"/>
      <c r="D69" s="430" t="s">
        <v>392</v>
      </c>
      <c r="E69" s="83" t="s">
        <v>394</v>
      </c>
      <c r="F69" s="82" t="s">
        <v>396</v>
      </c>
      <c r="G69" s="300">
        <v>0.5</v>
      </c>
      <c r="H69" s="55" t="s">
        <v>148</v>
      </c>
    </row>
    <row r="70" spans="1:8" ht="13.5" customHeight="1">
      <c r="A70" s="136"/>
      <c r="B70" s="137" t="s">
        <v>389</v>
      </c>
      <c r="C70" s="137"/>
      <c r="D70" s="138" t="s">
        <v>393</v>
      </c>
      <c r="E70" s="137" t="s">
        <v>395</v>
      </c>
      <c r="F70" s="298">
        <v>2012</v>
      </c>
      <c r="G70" s="300"/>
      <c r="H70" s="55" t="s">
        <v>145</v>
      </c>
    </row>
    <row r="71" spans="1:8" ht="13.5" customHeight="1">
      <c r="A71" s="136"/>
      <c r="B71" s="137" t="s">
        <v>390</v>
      </c>
      <c r="C71" s="137"/>
      <c r="D71" s="138"/>
      <c r="E71" s="137"/>
      <c r="F71" s="136"/>
      <c r="G71" s="300"/>
      <c r="H71" s="136" t="s">
        <v>146</v>
      </c>
    </row>
    <row r="72" spans="1:8" ht="13.5" customHeight="1">
      <c r="A72" s="136"/>
      <c r="B72" s="137" t="s">
        <v>391</v>
      </c>
      <c r="C72" s="137"/>
      <c r="D72" s="138"/>
      <c r="E72" s="137"/>
      <c r="F72" s="136"/>
      <c r="G72" s="300"/>
      <c r="H72" s="55" t="s">
        <v>147</v>
      </c>
    </row>
    <row r="73" spans="1:8" ht="13.5" customHeight="1">
      <c r="A73" s="57"/>
      <c r="B73" s="43" t="s">
        <v>581</v>
      </c>
      <c r="C73" s="56"/>
      <c r="D73" s="58"/>
      <c r="E73" s="56"/>
      <c r="F73" s="57"/>
      <c r="G73" s="148"/>
      <c r="H73" s="57" t="s">
        <v>63</v>
      </c>
    </row>
    <row r="74" spans="1:8" ht="13.5" customHeight="1">
      <c r="A74" s="136">
        <v>9</v>
      </c>
      <c r="B74" s="137" t="s">
        <v>560</v>
      </c>
      <c r="C74" s="137"/>
      <c r="D74" s="138" t="s">
        <v>224</v>
      </c>
      <c r="E74" s="137" t="s">
        <v>565</v>
      </c>
      <c r="F74" s="456" t="s">
        <v>567</v>
      </c>
      <c r="G74" s="300">
        <v>1</v>
      </c>
      <c r="H74" s="55" t="s">
        <v>148</v>
      </c>
    </row>
    <row r="75" spans="1:8" ht="13.5" customHeight="1">
      <c r="A75" s="136"/>
      <c r="B75" s="137" t="s">
        <v>561</v>
      </c>
      <c r="C75" s="137"/>
      <c r="D75" s="138"/>
      <c r="E75" s="137" t="s">
        <v>566</v>
      </c>
      <c r="F75" s="298">
        <v>2012</v>
      </c>
      <c r="G75" s="300"/>
      <c r="H75" s="55" t="s">
        <v>145</v>
      </c>
    </row>
    <row r="76" spans="1:8" ht="13.5" customHeight="1">
      <c r="A76" s="136"/>
      <c r="B76" s="137" t="s">
        <v>562</v>
      </c>
      <c r="C76" s="137"/>
      <c r="D76" s="138"/>
      <c r="E76" s="137" t="s">
        <v>262</v>
      </c>
      <c r="F76" s="136"/>
      <c r="G76" s="300"/>
      <c r="H76" s="136" t="s">
        <v>146</v>
      </c>
    </row>
    <row r="77" spans="1:8" ht="13.5" customHeight="1">
      <c r="A77" s="55"/>
      <c r="B77" s="137" t="s">
        <v>564</v>
      </c>
      <c r="C77" s="137"/>
      <c r="D77" s="138"/>
      <c r="E77" s="137"/>
      <c r="F77" s="136"/>
      <c r="G77" s="300"/>
      <c r="H77" s="55" t="s">
        <v>147</v>
      </c>
    </row>
    <row r="78" spans="1:8" ht="13.5" customHeight="1">
      <c r="A78" s="57"/>
      <c r="B78" s="43" t="s">
        <v>581</v>
      </c>
      <c r="C78" s="56"/>
      <c r="D78" s="58"/>
      <c r="E78" s="56"/>
      <c r="F78" s="57"/>
      <c r="G78" s="300"/>
      <c r="H78" s="57"/>
    </row>
    <row r="79" spans="1:8" ht="13.5" customHeight="1">
      <c r="A79" s="136">
        <v>10</v>
      </c>
      <c r="B79" s="137" t="s">
        <v>568</v>
      </c>
      <c r="C79" s="83"/>
      <c r="D79" s="430" t="s">
        <v>198</v>
      </c>
      <c r="E79" s="83" t="s">
        <v>572</v>
      </c>
      <c r="F79" s="82" t="s">
        <v>574</v>
      </c>
      <c r="G79" s="300">
        <v>1</v>
      </c>
      <c r="H79" s="55" t="s">
        <v>148</v>
      </c>
    </row>
    <row r="80" spans="1:8" ht="13.5" customHeight="1">
      <c r="A80" s="136"/>
      <c r="B80" s="137" t="s">
        <v>569</v>
      </c>
      <c r="C80" s="137"/>
      <c r="D80" s="138"/>
      <c r="E80" s="137" t="s">
        <v>573</v>
      </c>
      <c r="F80" s="298">
        <v>2012</v>
      </c>
      <c r="G80" s="300"/>
      <c r="H80" s="55" t="s">
        <v>145</v>
      </c>
    </row>
    <row r="81" spans="1:8" ht="13.5" customHeight="1">
      <c r="A81" s="136"/>
      <c r="B81" s="137" t="s">
        <v>570</v>
      </c>
      <c r="C81" s="137"/>
      <c r="D81" s="138"/>
      <c r="E81" s="137"/>
      <c r="F81" s="136"/>
      <c r="G81" s="300"/>
      <c r="H81" s="136" t="s">
        <v>146</v>
      </c>
    </row>
    <row r="82" spans="1:8" ht="13.5" customHeight="1">
      <c r="A82" s="136"/>
      <c r="B82" s="137" t="s">
        <v>571</v>
      </c>
      <c r="C82" s="137"/>
      <c r="D82" s="138"/>
      <c r="E82" s="137"/>
      <c r="F82" s="136"/>
      <c r="G82" s="300"/>
      <c r="H82" s="55" t="s">
        <v>147</v>
      </c>
    </row>
    <row r="83" spans="1:8" ht="13.5" customHeight="1">
      <c r="A83" s="57"/>
      <c r="B83" s="43" t="s">
        <v>581</v>
      </c>
      <c r="C83" s="56"/>
      <c r="D83" s="58"/>
      <c r="E83" s="56"/>
      <c r="F83" s="57"/>
      <c r="G83" s="148"/>
      <c r="H83" s="57" t="s">
        <v>63</v>
      </c>
    </row>
    <row r="84" spans="1:8" ht="13.5" customHeight="1" thickBot="1">
      <c r="A84" s="330"/>
      <c r="B84" s="331" t="s">
        <v>62</v>
      </c>
      <c r="C84" s="331"/>
      <c r="D84" s="331"/>
      <c r="E84" s="331"/>
      <c r="F84" s="332"/>
      <c r="G84" s="507">
        <f>SUM(G63:G83)</f>
        <v>8.5</v>
      </c>
      <c r="H84" s="333"/>
    </row>
    <row r="85" ht="13.5" customHeight="1" thickTop="1"/>
    <row r="86" spans="2:8" ht="13.5" customHeight="1">
      <c r="B86" s="8" t="s">
        <v>64</v>
      </c>
      <c r="C86" s="8"/>
      <c r="D86" s="8"/>
      <c r="E86" s="8"/>
      <c r="F86" s="8"/>
      <c r="G86" s="8"/>
      <c r="H86" s="8"/>
    </row>
    <row r="87" spans="2:8" ht="13.5" customHeight="1">
      <c r="B87" s="8"/>
      <c r="C87" s="8"/>
      <c r="D87" s="8"/>
      <c r="E87" s="8"/>
      <c r="F87" s="503" t="str">
        <f>'UNSUR-A'!F190</f>
        <v>Yogyakarta, 17 Januari 2013</v>
      </c>
      <c r="G87" s="8"/>
      <c r="H87" s="8"/>
    </row>
    <row r="88" spans="2:8" ht="13.5" customHeight="1">
      <c r="B88" s="22" t="s">
        <v>65</v>
      </c>
      <c r="C88" s="8"/>
      <c r="D88" s="8"/>
      <c r="E88" s="8"/>
      <c r="F88" s="503"/>
      <c r="G88" s="8"/>
      <c r="H88" s="8"/>
    </row>
    <row r="89" spans="2:8" ht="13.5" customHeight="1">
      <c r="B89" s="8" t="s">
        <v>234</v>
      </c>
      <c r="C89" s="8"/>
      <c r="D89" s="8"/>
      <c r="E89" s="8"/>
      <c r="F89" s="503" t="str">
        <f>'UNSUR-A'!F192</f>
        <v>Ketua Jurusan Pedalangan</v>
      </c>
      <c r="G89" s="8"/>
      <c r="H89" s="8"/>
    </row>
    <row r="90" spans="2:8" ht="13.5" customHeight="1">
      <c r="B90" s="8"/>
      <c r="C90" s="8"/>
      <c r="D90" s="8"/>
      <c r="E90" s="8"/>
      <c r="F90" s="503"/>
      <c r="G90" s="8"/>
      <c r="H90" s="8"/>
    </row>
    <row r="91" spans="2:8" ht="13.5" customHeight="1">
      <c r="B91" s="8" t="s">
        <v>63</v>
      </c>
      <c r="C91" s="8"/>
      <c r="D91" s="8"/>
      <c r="E91" s="8"/>
      <c r="F91" s="503"/>
      <c r="G91" s="8"/>
      <c r="H91" s="8"/>
    </row>
    <row r="92" spans="2:8" ht="13.5" customHeight="1">
      <c r="B92" s="8" t="str">
        <f>'UNSUR-A'!B195</f>
        <v>Dr. Sugiharsono,M.Si</v>
      </c>
      <c r="C92" s="8"/>
      <c r="D92" s="8"/>
      <c r="E92" s="8"/>
      <c r="F92" s="503" t="str">
        <f>'UNSUR-A'!F195</f>
        <v>Dr. Semar Bodronoyo, M.Sc.</v>
      </c>
      <c r="G92" s="8"/>
      <c r="H92" s="8"/>
    </row>
    <row r="93" spans="2:8" ht="13.5" customHeight="1">
      <c r="B93" s="8" t="str">
        <f>'UNSUR-A'!B196</f>
        <v>NIP.19550328 198303 1 002</v>
      </c>
      <c r="C93" s="8"/>
      <c r="D93" s="8"/>
      <c r="E93" s="8"/>
      <c r="F93" s="503" t="str">
        <f>'UNSUR-A'!F196</f>
        <v>NIP.196XXXXXYXXXYX</v>
      </c>
      <c r="G93" s="8"/>
      <c r="H93" s="8"/>
    </row>
  </sheetData>
  <sheetProtection/>
  <printOptions/>
  <pageMargins left="0.7480314960629921" right="0.35433070866141736" top="0.5905511811023623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="112" zoomScaleSheetLayoutView="112" zoomScalePageLayoutView="0" workbookViewId="0" topLeftCell="A70">
      <selection activeCell="F12" sqref="F12"/>
    </sheetView>
  </sheetViews>
  <sheetFormatPr defaultColWidth="9.140625" defaultRowHeight="12.75"/>
  <cols>
    <col min="1" max="1" width="3.421875" style="0" customWidth="1"/>
    <col min="2" max="2" width="32.7109375" style="0" customWidth="1"/>
    <col min="3" max="3" width="1.1484375" style="0" customWidth="1"/>
    <col min="4" max="4" width="12.140625" style="0" customWidth="1"/>
    <col min="5" max="5" width="12.421875" style="0" customWidth="1"/>
    <col min="6" max="6" width="10.57421875" style="258" customWidth="1"/>
    <col min="7" max="7" width="5.421875" style="0" customWidth="1"/>
    <col min="8" max="8" width="8.8515625" style="0" customWidth="1"/>
    <col min="9" max="10" width="8.57421875" style="0" customWidth="1"/>
  </cols>
  <sheetData>
    <row r="1" spans="2:10" ht="13.5">
      <c r="B1" s="153" t="s">
        <v>97</v>
      </c>
      <c r="C1" s="6"/>
      <c r="F1" s="5" t="s">
        <v>106</v>
      </c>
      <c r="G1" s="5"/>
      <c r="H1" s="5"/>
      <c r="I1" s="5"/>
      <c r="J1" s="5"/>
    </row>
    <row r="2" spans="2:10" ht="15">
      <c r="B2" s="3" t="s">
        <v>140</v>
      </c>
      <c r="F2" s="5" t="s">
        <v>52</v>
      </c>
      <c r="G2" s="5"/>
      <c r="H2" s="5"/>
      <c r="I2" s="5"/>
      <c r="J2" s="5"/>
    </row>
    <row r="3" spans="6:10" ht="13.5">
      <c r="F3" s="5" t="s">
        <v>53</v>
      </c>
      <c r="G3" s="5"/>
      <c r="H3" s="5"/>
      <c r="I3" s="5"/>
      <c r="J3" s="5"/>
    </row>
    <row r="4" spans="6:10" ht="13.5">
      <c r="F4" s="5" t="s">
        <v>84</v>
      </c>
      <c r="G4" s="5" t="s">
        <v>54</v>
      </c>
      <c r="H4" s="5"/>
      <c r="I4" s="5"/>
      <c r="J4" s="5"/>
    </row>
    <row r="5" spans="6:10" ht="13.5">
      <c r="F5" s="5" t="s">
        <v>84</v>
      </c>
      <c r="G5" s="5" t="s">
        <v>55</v>
      </c>
      <c r="H5" s="5"/>
      <c r="I5" s="5"/>
      <c r="J5" s="5"/>
    </row>
    <row r="6" spans="6:10" ht="13.5">
      <c r="F6" s="5" t="s">
        <v>85</v>
      </c>
      <c r="G6" s="5" t="s">
        <v>56</v>
      </c>
      <c r="H6" s="5"/>
      <c r="I6" s="5"/>
      <c r="J6" s="5"/>
    </row>
    <row r="7" ht="12.75">
      <c r="B7" s="7" t="s">
        <v>99</v>
      </c>
    </row>
    <row r="8" ht="12.75">
      <c r="B8" s="7" t="s">
        <v>98</v>
      </c>
    </row>
    <row r="9" ht="12.75">
      <c r="B9" s="7"/>
    </row>
    <row r="11" spans="2:10" ht="12.75">
      <c r="B11" s="8" t="s">
        <v>57</v>
      </c>
      <c r="C11" s="8"/>
      <c r="D11" s="8"/>
      <c r="E11" s="8"/>
      <c r="F11" s="8"/>
      <c r="G11" s="8"/>
      <c r="H11" s="8"/>
      <c r="I11" s="8"/>
      <c r="J11" s="8"/>
    </row>
    <row r="12" spans="2:10" ht="12.75">
      <c r="B12" s="8" t="s">
        <v>16</v>
      </c>
      <c r="C12" s="8" t="s">
        <v>61</v>
      </c>
      <c r="D12" s="508" t="str">
        <f>'UNSUR-A'!D14</f>
        <v>Kresna Dwipayana, Ph.D.</v>
      </c>
      <c r="E12" s="503"/>
      <c r="F12" s="8"/>
      <c r="G12" s="8"/>
      <c r="H12" s="8"/>
      <c r="I12" s="8"/>
      <c r="J12" s="8"/>
    </row>
    <row r="13" spans="2:10" ht="12.75">
      <c r="B13" s="8" t="s">
        <v>17</v>
      </c>
      <c r="C13" s="8" t="s">
        <v>61</v>
      </c>
      <c r="D13" s="508" t="str">
        <f>'UNSUR-A'!D15</f>
        <v>19XXXXYYYYYXXX</v>
      </c>
      <c r="E13" s="503"/>
      <c r="F13" s="8"/>
      <c r="G13" s="8"/>
      <c r="H13" s="8"/>
      <c r="I13" s="8"/>
      <c r="J13" s="8"/>
    </row>
    <row r="14" spans="2:10" ht="12.75">
      <c r="B14" s="8" t="s">
        <v>90</v>
      </c>
      <c r="C14" s="8" t="s">
        <v>61</v>
      </c>
      <c r="D14" s="508" t="str">
        <f>'UNSUR-A'!D16</f>
        <v>Pembina Utama Muda, IVc</v>
      </c>
      <c r="E14" s="503"/>
      <c r="F14" s="8"/>
      <c r="G14" s="8"/>
      <c r="H14" s="8"/>
      <c r="I14" s="8"/>
      <c r="J14" s="8"/>
    </row>
    <row r="15" spans="2:10" ht="12.75">
      <c r="B15" s="8" t="s">
        <v>23</v>
      </c>
      <c r="C15" s="8" t="s">
        <v>61</v>
      </c>
      <c r="D15" s="508" t="str">
        <f>'UNSUR-A'!D17</f>
        <v>Lektor Kepala</v>
      </c>
      <c r="E15" s="503"/>
      <c r="F15" s="8"/>
      <c r="G15" s="8"/>
      <c r="H15" s="8"/>
      <c r="I15" s="8"/>
      <c r="J15" s="8"/>
    </row>
    <row r="16" spans="2:10" ht="12.75">
      <c r="B16" s="8" t="s">
        <v>28</v>
      </c>
      <c r="C16" s="8" t="s">
        <v>61</v>
      </c>
      <c r="D16" s="508" t="str">
        <f>'UNSUR-A'!D18</f>
        <v>Fakultas Ekonomi Universitas Negeri Yogyakarta</v>
      </c>
      <c r="E16" s="503"/>
      <c r="F16" s="8"/>
      <c r="G16" s="8"/>
      <c r="H16" s="8"/>
      <c r="I16" s="8"/>
      <c r="J16" s="8"/>
    </row>
    <row r="17" spans="2:10" ht="15.75">
      <c r="B17" s="434" t="s">
        <v>206</v>
      </c>
      <c r="C17" s="8"/>
      <c r="D17" s="503"/>
      <c r="E17" s="503"/>
      <c r="F17" s="8"/>
      <c r="G17" s="8"/>
      <c r="H17" s="8"/>
      <c r="I17" s="8"/>
      <c r="J17" s="8"/>
    </row>
    <row r="18" spans="2:10" ht="12.75">
      <c r="B18" s="8" t="s">
        <v>16</v>
      </c>
      <c r="C18" s="8" t="s">
        <v>61</v>
      </c>
      <c r="D18" s="503" t="str">
        <f>PAK!D11</f>
        <v>Petruk Kanthong Bolong, M.Sc.</v>
      </c>
      <c r="E18" s="503"/>
      <c r="F18" s="8"/>
      <c r="G18" s="8"/>
      <c r="H18" s="8"/>
      <c r="I18" s="8"/>
      <c r="J18" s="8"/>
    </row>
    <row r="19" spans="2:10" ht="12.75">
      <c r="B19" s="8" t="s">
        <v>17</v>
      </c>
      <c r="C19" s="8" t="s">
        <v>61</v>
      </c>
      <c r="D19" s="508" t="str">
        <f>PAK!D12</f>
        <v>19X1X2X3XXX YYYYYY Z</v>
      </c>
      <c r="E19" s="503"/>
      <c r="F19" s="8"/>
      <c r="G19" s="8"/>
      <c r="H19" s="8"/>
      <c r="I19" s="8"/>
      <c r="J19" s="8"/>
    </row>
    <row r="20" spans="2:10" ht="12.75">
      <c r="B20" s="8" t="s">
        <v>58</v>
      </c>
      <c r="C20" s="8" t="s">
        <v>61</v>
      </c>
      <c r="D20" s="503" t="str">
        <f>PAK!D17</f>
        <v>Pembina, IV/a  per 1 April 2009</v>
      </c>
      <c r="E20" s="503"/>
      <c r="F20" s="8"/>
      <c r="G20" s="8"/>
      <c r="H20" s="8"/>
      <c r="I20" s="8"/>
      <c r="J20" s="8"/>
    </row>
    <row r="21" spans="2:10" ht="12.75">
      <c r="B21" s="8" t="s">
        <v>59</v>
      </c>
      <c r="C21" s="8" t="s">
        <v>61</v>
      </c>
      <c r="D21" s="503" t="str">
        <f>PAK!D18</f>
        <v>Lektor Kepala per 1 Januari 2008</v>
      </c>
      <c r="E21" s="503"/>
      <c r="F21" s="8"/>
      <c r="G21" s="8"/>
      <c r="H21" s="8"/>
      <c r="I21" s="8"/>
      <c r="J21" s="8"/>
    </row>
    <row r="22" spans="2:10" ht="12.75">
      <c r="B22" s="8" t="s">
        <v>28</v>
      </c>
      <c r="C22" s="8" t="s">
        <v>61</v>
      </c>
      <c r="D22" s="503" t="str">
        <f>PAK!D24</f>
        <v>Fakultas Ekonomi Universitas Negeri Yogyakarta</v>
      </c>
      <c r="E22" s="503"/>
      <c r="F22" s="8"/>
      <c r="G22" s="8"/>
      <c r="H22" s="8"/>
      <c r="I22" s="8"/>
      <c r="J22" s="8"/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2:10" ht="12.75">
      <c r="B24" s="8" t="s">
        <v>211</v>
      </c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46"/>
      <c r="B25" s="9"/>
      <c r="C25" s="9"/>
      <c r="D25" s="9"/>
      <c r="E25" s="9"/>
      <c r="F25" s="9"/>
      <c r="G25" s="9"/>
      <c r="H25" s="100" t="s">
        <v>127</v>
      </c>
      <c r="I25" s="351"/>
      <c r="J25" s="351"/>
    </row>
    <row r="26" spans="1:10" ht="13.5" thickTop="1">
      <c r="A26" s="47"/>
      <c r="B26" s="10" t="s">
        <v>130</v>
      </c>
      <c r="C26" s="10"/>
      <c r="D26" s="11" t="s">
        <v>92</v>
      </c>
      <c r="E26" s="10" t="s">
        <v>42</v>
      </c>
      <c r="F26" s="10" t="s">
        <v>94</v>
      </c>
      <c r="G26" s="10" t="s">
        <v>223</v>
      </c>
      <c r="H26" s="12" t="s">
        <v>49</v>
      </c>
      <c r="I26" s="352"/>
      <c r="J26" s="352"/>
    </row>
    <row r="27" spans="1:10" ht="12.75">
      <c r="A27" s="48" t="s">
        <v>39</v>
      </c>
      <c r="B27" s="13" t="s">
        <v>131</v>
      </c>
      <c r="C27" s="13"/>
      <c r="D27" s="14" t="s">
        <v>93</v>
      </c>
      <c r="E27" s="13" t="s">
        <v>43</v>
      </c>
      <c r="F27" s="13" t="s">
        <v>45</v>
      </c>
      <c r="G27" s="13" t="s">
        <v>46</v>
      </c>
      <c r="H27" s="15" t="s">
        <v>95</v>
      </c>
      <c r="I27" s="352"/>
      <c r="J27" s="352"/>
    </row>
    <row r="28" spans="1:10" ht="12.75">
      <c r="A28" s="49">
        <v>1</v>
      </c>
      <c r="B28" s="16">
        <v>2</v>
      </c>
      <c r="C28" s="16"/>
      <c r="D28" s="17">
        <v>3</v>
      </c>
      <c r="E28" s="16">
        <v>4</v>
      </c>
      <c r="F28" s="16">
        <v>5</v>
      </c>
      <c r="G28" s="16">
        <v>6</v>
      </c>
      <c r="H28" s="18">
        <v>7</v>
      </c>
      <c r="I28" s="353"/>
      <c r="J28" s="353"/>
    </row>
    <row r="29" spans="1:10" ht="15" customHeight="1">
      <c r="A29" s="159">
        <v>1</v>
      </c>
      <c r="B29" s="40" t="s">
        <v>271</v>
      </c>
      <c r="C29" s="125"/>
      <c r="D29" s="151" t="s">
        <v>227</v>
      </c>
      <c r="E29" s="125" t="s">
        <v>273</v>
      </c>
      <c r="F29" s="369" t="s">
        <v>274</v>
      </c>
      <c r="G29" s="152">
        <v>1</v>
      </c>
      <c r="H29" s="149" t="s">
        <v>137</v>
      </c>
      <c r="I29" s="353"/>
      <c r="J29" s="353"/>
    </row>
    <row r="30" spans="1:10" ht="15" customHeight="1">
      <c r="A30" s="436"/>
      <c r="B30" s="35" t="s">
        <v>272</v>
      </c>
      <c r="C30" s="126"/>
      <c r="D30" s="127"/>
      <c r="E30" s="126" t="s">
        <v>63</v>
      </c>
      <c r="F30" s="294" t="s">
        <v>275</v>
      </c>
      <c r="G30" s="152"/>
      <c r="H30" s="42" t="s">
        <v>196</v>
      </c>
      <c r="I30" s="353"/>
      <c r="J30" s="353"/>
    </row>
    <row r="31" spans="1:10" ht="15" customHeight="1">
      <c r="A31" s="363">
        <v>2</v>
      </c>
      <c r="B31" s="359" t="s">
        <v>276</v>
      </c>
      <c r="C31" s="190"/>
      <c r="D31" s="361" t="s">
        <v>198</v>
      </c>
      <c r="E31" s="359" t="s">
        <v>278</v>
      </c>
      <c r="F31" s="397" t="s">
        <v>279</v>
      </c>
      <c r="G31" s="366">
        <v>1</v>
      </c>
      <c r="H31" s="301" t="s">
        <v>137</v>
      </c>
      <c r="I31" s="353"/>
      <c r="J31" s="353"/>
    </row>
    <row r="32" spans="1:10" ht="15" customHeight="1">
      <c r="A32" s="436"/>
      <c r="B32" s="360" t="s">
        <v>277</v>
      </c>
      <c r="C32" s="357"/>
      <c r="D32" s="358"/>
      <c r="E32" s="360"/>
      <c r="F32" s="368"/>
      <c r="G32" s="366"/>
      <c r="H32" s="43" t="s">
        <v>196</v>
      </c>
      <c r="I32" s="353"/>
      <c r="J32" s="353"/>
    </row>
    <row r="33" spans="1:10" ht="15" customHeight="1">
      <c r="A33" s="363">
        <v>3</v>
      </c>
      <c r="B33" s="40" t="s">
        <v>280</v>
      </c>
      <c r="C33" s="125"/>
      <c r="D33" s="151" t="s">
        <v>242</v>
      </c>
      <c r="E33" s="125" t="s">
        <v>282</v>
      </c>
      <c r="F33" s="369" t="s">
        <v>243</v>
      </c>
      <c r="G33" s="152">
        <v>2</v>
      </c>
      <c r="H33" s="149" t="s">
        <v>136</v>
      </c>
      <c r="I33" s="353"/>
      <c r="J33" s="353"/>
    </row>
    <row r="34" spans="1:10" ht="15" customHeight="1">
      <c r="A34" s="436"/>
      <c r="B34" s="35" t="s">
        <v>281</v>
      </c>
      <c r="C34" s="126"/>
      <c r="D34" s="127"/>
      <c r="E34" s="126" t="s">
        <v>283</v>
      </c>
      <c r="F34" s="371" t="s">
        <v>226</v>
      </c>
      <c r="G34" s="152"/>
      <c r="H34" s="42" t="s">
        <v>196</v>
      </c>
      <c r="I34" s="353"/>
      <c r="J34" s="353"/>
    </row>
    <row r="35" spans="1:10" ht="15" customHeight="1">
      <c r="A35" s="363">
        <v>4</v>
      </c>
      <c r="B35" s="359" t="s">
        <v>284</v>
      </c>
      <c r="C35" s="190"/>
      <c r="D35" s="361" t="s">
        <v>286</v>
      </c>
      <c r="E35" s="359" t="s">
        <v>238</v>
      </c>
      <c r="F35" s="397" t="s">
        <v>287</v>
      </c>
      <c r="G35" s="366">
        <v>1</v>
      </c>
      <c r="H35" s="301" t="s">
        <v>137</v>
      </c>
      <c r="I35" s="353"/>
      <c r="J35" s="353"/>
    </row>
    <row r="36" spans="1:10" ht="15" customHeight="1">
      <c r="A36" s="436"/>
      <c r="B36" s="360" t="s">
        <v>285</v>
      </c>
      <c r="C36" s="357"/>
      <c r="D36" s="358"/>
      <c r="E36" s="360"/>
      <c r="F36" s="368"/>
      <c r="G36" s="366"/>
      <c r="H36" s="43" t="s">
        <v>196</v>
      </c>
      <c r="I36" s="353"/>
      <c r="J36" s="353"/>
    </row>
    <row r="37" spans="1:10" ht="15" customHeight="1">
      <c r="A37" s="363">
        <v>5</v>
      </c>
      <c r="B37" s="362" t="s">
        <v>288</v>
      </c>
      <c r="C37" s="363"/>
      <c r="D37" s="364" t="s">
        <v>225</v>
      </c>
      <c r="E37" s="362" t="s">
        <v>204</v>
      </c>
      <c r="F37" s="398">
        <v>40375</v>
      </c>
      <c r="G37" s="366">
        <v>2</v>
      </c>
      <c r="H37" s="301" t="s">
        <v>137</v>
      </c>
      <c r="I37" s="353"/>
      <c r="J37" s="353"/>
    </row>
    <row r="38" spans="1:10" ht="15" customHeight="1">
      <c r="A38" s="357"/>
      <c r="B38" s="360" t="s">
        <v>289</v>
      </c>
      <c r="C38" s="357"/>
      <c r="D38" s="365" t="s">
        <v>290</v>
      </c>
      <c r="E38" s="360"/>
      <c r="F38" s="368"/>
      <c r="G38" s="366"/>
      <c r="H38" s="43" t="s">
        <v>196</v>
      </c>
      <c r="I38" s="353"/>
      <c r="J38" s="353"/>
    </row>
    <row r="39" spans="1:10" ht="15" customHeight="1">
      <c r="A39" s="363">
        <v>6</v>
      </c>
      <c r="B39" s="362" t="s">
        <v>291</v>
      </c>
      <c r="C39" s="363"/>
      <c r="D39" s="364" t="s">
        <v>242</v>
      </c>
      <c r="E39" s="362" t="s">
        <v>204</v>
      </c>
      <c r="F39" s="362" t="s">
        <v>293</v>
      </c>
      <c r="G39" s="366">
        <v>2</v>
      </c>
      <c r="H39" s="42" t="s">
        <v>137</v>
      </c>
      <c r="I39" s="353"/>
      <c r="J39" s="353"/>
    </row>
    <row r="40" spans="1:10" ht="15" customHeight="1">
      <c r="A40" s="357"/>
      <c r="B40" s="360" t="s">
        <v>292</v>
      </c>
      <c r="C40" s="357"/>
      <c r="D40" s="365"/>
      <c r="E40" s="362" t="s">
        <v>63</v>
      </c>
      <c r="F40" s="368"/>
      <c r="G40" s="366"/>
      <c r="H40" s="43" t="s">
        <v>196</v>
      </c>
      <c r="I40" s="353"/>
      <c r="J40" s="353"/>
    </row>
    <row r="41" spans="1:10" ht="15" customHeight="1">
      <c r="A41" s="363">
        <v>7</v>
      </c>
      <c r="B41" s="362" t="s">
        <v>294</v>
      </c>
      <c r="C41" s="363"/>
      <c r="D41" s="364" t="s">
        <v>296</v>
      </c>
      <c r="E41" s="362" t="s">
        <v>297</v>
      </c>
      <c r="F41" s="362" t="s">
        <v>299</v>
      </c>
      <c r="G41" s="366">
        <v>1</v>
      </c>
      <c r="H41" s="301" t="s">
        <v>137</v>
      </c>
      <c r="I41" s="353"/>
      <c r="J41" s="353"/>
    </row>
    <row r="42" spans="1:10" ht="15" customHeight="1">
      <c r="A42" s="357"/>
      <c r="B42" s="360" t="s">
        <v>295</v>
      </c>
      <c r="C42" s="357"/>
      <c r="D42" s="365"/>
      <c r="E42" s="360" t="s">
        <v>298</v>
      </c>
      <c r="F42" s="368">
        <v>2011</v>
      </c>
      <c r="G42" s="366"/>
      <c r="H42" s="43" t="s">
        <v>196</v>
      </c>
      <c r="I42" s="353"/>
      <c r="J42" s="353"/>
    </row>
    <row r="43" spans="1:10" ht="15" customHeight="1">
      <c r="A43" s="363">
        <v>8</v>
      </c>
      <c r="B43" s="362" t="s">
        <v>300</v>
      </c>
      <c r="C43" s="363"/>
      <c r="D43" s="364" t="s">
        <v>225</v>
      </c>
      <c r="E43" s="362" t="s">
        <v>247</v>
      </c>
      <c r="F43" s="362" t="s">
        <v>303</v>
      </c>
      <c r="G43" s="366">
        <v>1</v>
      </c>
      <c r="H43" s="301" t="s">
        <v>136</v>
      </c>
      <c r="I43" s="353"/>
      <c r="J43" s="353"/>
    </row>
    <row r="44" spans="1:10" ht="15" customHeight="1">
      <c r="A44" s="357"/>
      <c r="B44" s="360" t="s">
        <v>301</v>
      </c>
      <c r="C44" s="357"/>
      <c r="D44" s="365"/>
      <c r="E44" s="360" t="s">
        <v>302</v>
      </c>
      <c r="F44" s="368">
        <v>2011</v>
      </c>
      <c r="G44" s="366"/>
      <c r="H44" s="43" t="s">
        <v>196</v>
      </c>
      <c r="I44" s="353"/>
      <c r="J44" s="353"/>
    </row>
    <row r="45" spans="1:10" ht="15" customHeight="1">
      <c r="A45" s="363">
        <v>9</v>
      </c>
      <c r="B45" s="362" t="s">
        <v>304</v>
      </c>
      <c r="C45" s="363"/>
      <c r="D45" s="364" t="s">
        <v>224</v>
      </c>
      <c r="E45" s="362" t="s">
        <v>204</v>
      </c>
      <c r="F45" s="398">
        <v>40603</v>
      </c>
      <c r="G45" s="366">
        <v>1</v>
      </c>
      <c r="H45" s="301" t="s">
        <v>137</v>
      </c>
      <c r="I45" s="353"/>
      <c r="J45" s="353"/>
    </row>
    <row r="46" spans="1:10" ht="15" customHeight="1">
      <c r="A46" s="357"/>
      <c r="B46" s="360" t="s">
        <v>239</v>
      </c>
      <c r="C46" s="357"/>
      <c r="D46" s="365"/>
      <c r="E46" s="360"/>
      <c r="F46" s="368"/>
      <c r="G46" s="366"/>
      <c r="H46" s="43" t="s">
        <v>196</v>
      </c>
      <c r="I46" s="353"/>
      <c r="J46" s="353"/>
    </row>
    <row r="47" spans="1:10" ht="15" customHeight="1">
      <c r="A47" s="363">
        <v>10</v>
      </c>
      <c r="B47" s="362" t="s">
        <v>304</v>
      </c>
      <c r="C47" s="363"/>
      <c r="D47" s="364" t="s">
        <v>224</v>
      </c>
      <c r="E47" s="362" t="s">
        <v>204</v>
      </c>
      <c r="F47" s="398">
        <v>40244</v>
      </c>
      <c r="G47" s="366">
        <v>1</v>
      </c>
      <c r="H47" s="301" t="s">
        <v>137</v>
      </c>
      <c r="I47" s="353"/>
      <c r="J47" s="353"/>
    </row>
    <row r="48" spans="1:10" ht="15" customHeight="1">
      <c r="A48" s="357"/>
      <c r="B48" s="360" t="s">
        <v>305</v>
      </c>
      <c r="C48" s="357"/>
      <c r="D48" s="365"/>
      <c r="E48" s="360"/>
      <c r="F48" s="368"/>
      <c r="G48" s="366"/>
      <c r="H48" s="43" t="s">
        <v>196</v>
      </c>
      <c r="I48" s="353"/>
      <c r="J48" s="353"/>
    </row>
    <row r="49" spans="1:10" ht="15" customHeight="1">
      <c r="A49" s="363">
        <v>11</v>
      </c>
      <c r="B49" s="362" t="s">
        <v>244</v>
      </c>
      <c r="C49" s="363"/>
      <c r="D49" s="364" t="s">
        <v>198</v>
      </c>
      <c r="E49" s="362" t="s">
        <v>204</v>
      </c>
      <c r="F49" s="398" t="s">
        <v>245</v>
      </c>
      <c r="G49" s="366">
        <v>1</v>
      </c>
      <c r="H49" s="301" t="s">
        <v>137</v>
      </c>
      <c r="I49" s="353"/>
      <c r="J49" s="353"/>
    </row>
    <row r="50" spans="1:10" ht="15" customHeight="1">
      <c r="A50" s="357"/>
      <c r="B50" s="360" t="s">
        <v>306</v>
      </c>
      <c r="C50" s="357"/>
      <c r="D50" s="365" t="s">
        <v>63</v>
      </c>
      <c r="E50" s="360" t="s">
        <v>63</v>
      </c>
      <c r="F50" s="368">
        <v>2010</v>
      </c>
      <c r="G50" s="366"/>
      <c r="H50" s="43" t="s">
        <v>196</v>
      </c>
      <c r="I50" s="353"/>
      <c r="J50" s="353"/>
    </row>
    <row r="51" spans="1:10" ht="15" customHeight="1">
      <c r="A51" s="363">
        <v>12</v>
      </c>
      <c r="B51" s="362" t="s">
        <v>307</v>
      </c>
      <c r="C51" s="363"/>
      <c r="D51" s="364" t="s">
        <v>246</v>
      </c>
      <c r="E51" s="362" t="s">
        <v>204</v>
      </c>
      <c r="F51" s="398">
        <v>40310</v>
      </c>
      <c r="G51" s="366">
        <v>2</v>
      </c>
      <c r="H51" s="301" t="s">
        <v>137</v>
      </c>
      <c r="I51" s="353"/>
      <c r="J51" s="353"/>
    </row>
    <row r="52" spans="1:10" ht="15" customHeight="1">
      <c r="A52" s="357"/>
      <c r="B52" s="360" t="s">
        <v>308</v>
      </c>
      <c r="C52" s="357"/>
      <c r="D52" s="367" t="s">
        <v>290</v>
      </c>
      <c r="E52" s="401" t="s">
        <v>63</v>
      </c>
      <c r="F52" s="402">
        <v>2010</v>
      </c>
      <c r="G52" s="396"/>
      <c r="H52" s="293" t="s">
        <v>196</v>
      </c>
      <c r="I52" s="353"/>
      <c r="J52" s="353"/>
    </row>
    <row r="53" spans="1:10" ht="15" customHeight="1">
      <c r="A53" s="363">
        <v>13</v>
      </c>
      <c r="B53" s="40" t="s">
        <v>309</v>
      </c>
      <c r="C53" s="125"/>
      <c r="D53" s="151" t="s">
        <v>224</v>
      </c>
      <c r="E53" s="399" t="s">
        <v>204</v>
      </c>
      <c r="F53" s="149" t="s">
        <v>311</v>
      </c>
      <c r="G53" s="404">
        <v>1</v>
      </c>
      <c r="H53" s="301" t="s">
        <v>137</v>
      </c>
      <c r="I53" s="353"/>
      <c r="J53" s="353"/>
    </row>
    <row r="54" spans="1:10" ht="15" customHeight="1">
      <c r="A54" s="436"/>
      <c r="B54" s="35" t="s">
        <v>310</v>
      </c>
      <c r="C54" s="126"/>
      <c r="D54" s="127"/>
      <c r="E54" s="126" t="s">
        <v>63</v>
      </c>
      <c r="F54" s="294">
        <v>2011</v>
      </c>
      <c r="G54" s="404"/>
      <c r="H54" s="43" t="s">
        <v>196</v>
      </c>
      <c r="I54" s="353"/>
      <c r="J54" s="353"/>
    </row>
    <row r="55" spans="1:10" ht="15" customHeight="1">
      <c r="A55" s="404">
        <v>14</v>
      </c>
      <c r="B55" s="40" t="s">
        <v>312</v>
      </c>
      <c r="C55" s="125"/>
      <c r="D55" s="151" t="s">
        <v>314</v>
      </c>
      <c r="E55" s="125" t="s">
        <v>204</v>
      </c>
      <c r="F55" s="301" t="s">
        <v>248</v>
      </c>
      <c r="G55" s="404">
        <v>1</v>
      </c>
      <c r="H55" s="301" t="s">
        <v>137</v>
      </c>
      <c r="I55" s="353"/>
      <c r="J55" s="353"/>
    </row>
    <row r="56" spans="1:10" ht="15" customHeight="1">
      <c r="A56" s="447"/>
      <c r="B56" s="35" t="s">
        <v>313</v>
      </c>
      <c r="C56" s="126"/>
      <c r="D56" s="127"/>
      <c r="E56" s="126"/>
      <c r="F56" s="294">
        <v>2011</v>
      </c>
      <c r="G56" s="404"/>
      <c r="H56" s="43" t="s">
        <v>196</v>
      </c>
      <c r="I56" s="353"/>
      <c r="J56" s="353"/>
    </row>
    <row r="57" spans="1:10" ht="15" customHeight="1">
      <c r="A57" s="404">
        <v>15</v>
      </c>
      <c r="B57" s="40" t="s">
        <v>315</v>
      </c>
      <c r="C57" s="399"/>
      <c r="D57" s="151" t="s">
        <v>224</v>
      </c>
      <c r="E57" s="399" t="s">
        <v>317</v>
      </c>
      <c r="F57" s="149" t="s">
        <v>318</v>
      </c>
      <c r="G57" s="404">
        <v>1</v>
      </c>
      <c r="H57" s="301" t="s">
        <v>137</v>
      </c>
      <c r="I57" s="353"/>
      <c r="J57" s="353"/>
    </row>
    <row r="58" spans="1:10" ht="15" customHeight="1">
      <c r="A58" s="437"/>
      <c r="B58" s="35" t="s">
        <v>316</v>
      </c>
      <c r="C58" s="126"/>
      <c r="D58" s="127"/>
      <c r="E58" s="126" t="s">
        <v>197</v>
      </c>
      <c r="F58" s="294">
        <v>2011</v>
      </c>
      <c r="G58" s="404"/>
      <c r="H58" s="43" t="s">
        <v>196</v>
      </c>
      <c r="I58" s="353"/>
      <c r="J58" s="353"/>
    </row>
    <row r="59" spans="1:10" ht="15" customHeight="1">
      <c r="A59" s="363">
        <v>16</v>
      </c>
      <c r="B59" s="362" t="s">
        <v>319</v>
      </c>
      <c r="C59" s="363"/>
      <c r="D59" s="364" t="s">
        <v>286</v>
      </c>
      <c r="E59" s="362" t="s">
        <v>321</v>
      </c>
      <c r="F59" s="405" t="s">
        <v>322</v>
      </c>
      <c r="G59" s="366">
        <v>1</v>
      </c>
      <c r="H59" s="159" t="s">
        <v>137</v>
      </c>
      <c r="I59" s="353"/>
      <c r="J59" s="353"/>
    </row>
    <row r="60" spans="1:10" ht="15" customHeight="1">
      <c r="A60" s="357"/>
      <c r="B60" s="360" t="s">
        <v>320</v>
      </c>
      <c r="C60" s="357"/>
      <c r="D60" s="365"/>
      <c r="E60" s="360" t="s">
        <v>63</v>
      </c>
      <c r="F60" s="368"/>
      <c r="G60" s="366"/>
      <c r="H60" s="43" t="s">
        <v>260</v>
      </c>
      <c r="I60" s="353"/>
      <c r="J60" s="353"/>
    </row>
    <row r="61" spans="1:10" ht="15" customHeight="1">
      <c r="A61" s="448">
        <v>17</v>
      </c>
      <c r="B61" s="362" t="s">
        <v>323</v>
      </c>
      <c r="C61" s="363"/>
      <c r="D61" s="364" t="s">
        <v>224</v>
      </c>
      <c r="E61" s="362" t="s">
        <v>256</v>
      </c>
      <c r="F61" s="362" t="s">
        <v>325</v>
      </c>
      <c r="G61" s="366">
        <v>1</v>
      </c>
      <c r="H61" s="301" t="s">
        <v>137</v>
      </c>
      <c r="I61" s="353"/>
      <c r="J61" s="353"/>
    </row>
    <row r="62" spans="1:10" ht="15" customHeight="1">
      <c r="A62" s="357"/>
      <c r="B62" s="360" t="s">
        <v>324</v>
      </c>
      <c r="C62" s="357"/>
      <c r="D62" s="365"/>
      <c r="E62" s="360"/>
      <c r="F62" s="368"/>
      <c r="G62" s="366"/>
      <c r="H62" s="43" t="s">
        <v>260</v>
      </c>
      <c r="I62" s="353"/>
      <c r="J62" s="353"/>
    </row>
    <row r="63" spans="1:10" ht="15" customHeight="1">
      <c r="A63" s="438"/>
      <c r="B63" s="446" t="s">
        <v>266</v>
      </c>
      <c r="C63" s="296"/>
      <c r="D63" s="296"/>
      <c r="E63" s="296"/>
      <c r="F63" s="370"/>
      <c r="G63" s="440">
        <f>SUM(G29:G62)</f>
        <v>21</v>
      </c>
      <c r="H63" s="297"/>
      <c r="I63" s="353"/>
      <c r="J63" s="353"/>
    </row>
    <row r="64" spans="1:10" ht="15" customHeight="1">
      <c r="A64" s="353"/>
      <c r="B64" s="403"/>
      <c r="C64" s="353"/>
      <c r="D64" s="353"/>
      <c r="E64" s="403"/>
      <c r="F64" s="403"/>
      <c r="G64" s="353"/>
      <c r="H64" s="99"/>
      <c r="I64" s="353"/>
      <c r="J64" s="353"/>
    </row>
    <row r="65" spans="1:10" ht="15" customHeight="1">
      <c r="A65" s="353"/>
      <c r="B65" s="403"/>
      <c r="C65" s="353"/>
      <c r="D65" s="353"/>
      <c r="E65" s="403"/>
      <c r="F65" s="403"/>
      <c r="G65" s="353"/>
      <c r="H65" s="99"/>
      <c r="I65" s="353"/>
      <c r="J65" s="353"/>
    </row>
    <row r="66" spans="1:10" ht="15" customHeight="1">
      <c r="A66" s="111"/>
      <c r="B66" s="99"/>
      <c r="C66" s="111"/>
      <c r="D66" s="111"/>
      <c r="E66" s="111"/>
      <c r="F66" s="99"/>
      <c r="G66" s="114"/>
      <c r="H66" s="113" t="s">
        <v>133</v>
      </c>
      <c r="I66" s="353"/>
      <c r="J66" s="353"/>
    </row>
    <row r="67" spans="1:10" ht="15" customHeight="1">
      <c r="A67" s="157">
        <v>1</v>
      </c>
      <c r="B67" s="16">
        <v>2</v>
      </c>
      <c r="C67" s="115"/>
      <c r="D67" s="116">
        <v>3</v>
      </c>
      <c r="E67" s="157">
        <v>4</v>
      </c>
      <c r="F67" s="16">
        <v>5</v>
      </c>
      <c r="G67" s="115">
        <v>6</v>
      </c>
      <c r="H67" s="117">
        <v>7</v>
      </c>
      <c r="I67" s="353"/>
      <c r="J67" s="353"/>
    </row>
    <row r="68" spans="1:10" ht="15" customHeight="1">
      <c r="A68" s="439"/>
      <c r="B68" s="226" t="s">
        <v>134</v>
      </c>
      <c r="C68" s="113"/>
      <c r="D68" s="113"/>
      <c r="E68" s="113"/>
      <c r="F68" s="302"/>
      <c r="G68" s="112">
        <f>G63</f>
        <v>21</v>
      </c>
      <c r="H68" s="118"/>
      <c r="I68" s="353"/>
      <c r="J68" s="353"/>
    </row>
    <row r="69" spans="1:10" ht="15" customHeight="1">
      <c r="A69" s="363">
        <v>18</v>
      </c>
      <c r="B69" s="362" t="s">
        <v>326</v>
      </c>
      <c r="C69" s="363"/>
      <c r="D69" s="364" t="s">
        <v>224</v>
      </c>
      <c r="E69" s="362" t="s">
        <v>210</v>
      </c>
      <c r="F69" s="362" t="s">
        <v>328</v>
      </c>
      <c r="G69" s="366">
        <v>1</v>
      </c>
      <c r="H69" s="301" t="s">
        <v>137</v>
      </c>
      <c r="I69" s="353"/>
      <c r="J69" s="353"/>
    </row>
    <row r="70" spans="1:10" ht="15" customHeight="1">
      <c r="A70" s="357"/>
      <c r="B70" s="360" t="s">
        <v>327</v>
      </c>
      <c r="C70" s="357"/>
      <c r="D70" s="365" t="s">
        <v>63</v>
      </c>
      <c r="E70" s="360"/>
      <c r="F70" s="368"/>
      <c r="G70" s="366"/>
      <c r="H70" s="43" t="s">
        <v>260</v>
      </c>
      <c r="I70" s="353"/>
      <c r="J70" s="353"/>
    </row>
    <row r="71" spans="1:10" ht="15" customHeight="1">
      <c r="A71" s="363">
        <v>19</v>
      </c>
      <c r="B71" s="362" t="s">
        <v>329</v>
      </c>
      <c r="C71" s="363"/>
      <c r="D71" s="364" t="s">
        <v>242</v>
      </c>
      <c r="E71" s="362" t="s">
        <v>331</v>
      </c>
      <c r="F71" s="398">
        <v>40923</v>
      </c>
      <c r="G71" s="366">
        <v>2</v>
      </c>
      <c r="H71" s="301" t="s">
        <v>137</v>
      </c>
      <c r="I71" s="353"/>
      <c r="J71" s="353"/>
    </row>
    <row r="72" spans="1:10" ht="15" customHeight="1">
      <c r="A72" s="357"/>
      <c r="B72" s="360" t="s">
        <v>330</v>
      </c>
      <c r="C72" s="357"/>
      <c r="D72" s="365"/>
      <c r="E72" s="360"/>
      <c r="F72" s="368"/>
      <c r="G72" s="366"/>
      <c r="H72" s="43" t="s">
        <v>260</v>
      </c>
      <c r="I72" s="353"/>
      <c r="J72" s="353"/>
    </row>
    <row r="73" spans="1:10" ht="15" customHeight="1">
      <c r="A73" s="363">
        <v>20</v>
      </c>
      <c r="B73" s="362" t="s">
        <v>332</v>
      </c>
      <c r="C73" s="363"/>
      <c r="D73" s="364" t="s">
        <v>198</v>
      </c>
      <c r="E73" s="362" t="s">
        <v>334</v>
      </c>
      <c r="F73" s="362" t="s">
        <v>335</v>
      </c>
      <c r="G73" s="366">
        <v>1</v>
      </c>
      <c r="H73" s="301" t="s">
        <v>137</v>
      </c>
      <c r="I73" s="353"/>
      <c r="J73" s="353"/>
    </row>
    <row r="74" spans="1:10" ht="15" customHeight="1">
      <c r="A74" s="357"/>
      <c r="B74" s="360" t="s">
        <v>333</v>
      </c>
      <c r="C74" s="357"/>
      <c r="D74" s="365"/>
      <c r="E74" s="360" t="s">
        <v>197</v>
      </c>
      <c r="F74" s="368"/>
      <c r="G74" s="366"/>
      <c r="H74" s="43" t="s">
        <v>260</v>
      </c>
      <c r="I74" s="353"/>
      <c r="J74" s="353"/>
    </row>
    <row r="75" spans="1:10" ht="15" customHeight="1">
      <c r="A75" s="363">
        <v>21</v>
      </c>
      <c r="B75" s="362" t="s">
        <v>336</v>
      </c>
      <c r="C75" s="363"/>
      <c r="D75" s="364" t="s">
        <v>338</v>
      </c>
      <c r="E75" s="362" t="s">
        <v>339</v>
      </c>
      <c r="F75" s="362" t="s">
        <v>340</v>
      </c>
      <c r="G75" s="366">
        <v>1</v>
      </c>
      <c r="H75" s="149" t="s">
        <v>137</v>
      </c>
      <c r="I75" s="353"/>
      <c r="J75" s="353"/>
    </row>
    <row r="76" spans="1:10" ht="15" customHeight="1">
      <c r="A76" s="357"/>
      <c r="B76" s="360" t="s">
        <v>337</v>
      </c>
      <c r="C76" s="357"/>
      <c r="D76" s="365"/>
      <c r="E76" s="360"/>
      <c r="F76" s="368">
        <v>2012</v>
      </c>
      <c r="G76" s="366"/>
      <c r="H76" s="42" t="s">
        <v>196</v>
      </c>
      <c r="I76" s="353"/>
      <c r="J76" s="353"/>
    </row>
    <row r="77" spans="1:10" ht="15" customHeight="1">
      <c r="A77" s="363">
        <v>22</v>
      </c>
      <c r="B77" s="362" t="s">
        <v>267</v>
      </c>
      <c r="C77" s="363"/>
      <c r="D77" s="364" t="s">
        <v>242</v>
      </c>
      <c r="E77" s="362" t="s">
        <v>342</v>
      </c>
      <c r="F77" s="398" t="s">
        <v>343</v>
      </c>
      <c r="G77" s="366">
        <v>2</v>
      </c>
      <c r="H77" s="159" t="s">
        <v>137</v>
      </c>
      <c r="I77" s="353"/>
      <c r="J77" s="353"/>
    </row>
    <row r="78" spans="1:10" ht="15" customHeight="1">
      <c r="A78" s="357"/>
      <c r="B78" s="360" t="s">
        <v>341</v>
      </c>
      <c r="C78" s="357"/>
      <c r="D78" s="365"/>
      <c r="E78" s="360"/>
      <c r="F78" s="368"/>
      <c r="G78" s="366"/>
      <c r="H78" s="42" t="s">
        <v>196</v>
      </c>
      <c r="I78" s="353"/>
      <c r="J78" s="353"/>
    </row>
    <row r="79" spans="1:10" ht="15" customHeight="1">
      <c r="A79" s="363">
        <v>23</v>
      </c>
      <c r="B79" s="362" t="s">
        <v>345</v>
      </c>
      <c r="C79" s="363"/>
      <c r="D79" s="364" t="s">
        <v>347</v>
      </c>
      <c r="E79" s="362" t="s">
        <v>348</v>
      </c>
      <c r="F79" s="398" t="s">
        <v>349</v>
      </c>
      <c r="G79" s="366">
        <v>1</v>
      </c>
      <c r="H79" s="301" t="s">
        <v>344</v>
      </c>
      <c r="I79" s="353"/>
      <c r="J79" s="353"/>
    </row>
    <row r="80" spans="1:10" ht="15" customHeight="1">
      <c r="A80" s="357"/>
      <c r="B80" s="360" t="s">
        <v>346</v>
      </c>
      <c r="C80" s="357"/>
      <c r="D80" s="365"/>
      <c r="E80" s="360"/>
      <c r="F80" s="368"/>
      <c r="G80" s="366"/>
      <c r="H80" s="43" t="s">
        <v>260</v>
      </c>
      <c r="I80" s="353"/>
      <c r="J80" s="353"/>
    </row>
    <row r="81" spans="1:10" ht="15" customHeight="1">
      <c r="A81" s="363">
        <v>24</v>
      </c>
      <c r="B81" s="362" t="s">
        <v>350</v>
      </c>
      <c r="C81" s="363"/>
      <c r="D81" s="364" t="s">
        <v>352</v>
      </c>
      <c r="E81" s="362" t="s">
        <v>256</v>
      </c>
      <c r="F81" s="398">
        <v>41035</v>
      </c>
      <c r="G81" s="366">
        <v>1</v>
      </c>
      <c r="H81" s="301" t="s">
        <v>137</v>
      </c>
      <c r="I81" s="353"/>
      <c r="J81" s="353"/>
    </row>
    <row r="82" spans="1:10" ht="15" customHeight="1">
      <c r="A82" s="357"/>
      <c r="B82" s="360" t="s">
        <v>351</v>
      </c>
      <c r="C82" s="357"/>
      <c r="D82" s="365"/>
      <c r="E82" s="360"/>
      <c r="F82" s="368"/>
      <c r="G82" s="366"/>
      <c r="H82" s="43" t="s">
        <v>260</v>
      </c>
      <c r="I82" s="353"/>
      <c r="J82" s="353"/>
    </row>
    <row r="83" spans="1:10" ht="16.5" customHeight="1" thickBot="1">
      <c r="A83" s="441"/>
      <c r="B83" s="445" t="s">
        <v>62</v>
      </c>
      <c r="C83" s="442"/>
      <c r="D83" s="442"/>
      <c r="E83" s="442"/>
      <c r="F83" s="443"/>
      <c r="G83" s="504">
        <f>SUM(G68:G81)</f>
        <v>30</v>
      </c>
      <c r="H83" s="444"/>
      <c r="I83" s="295"/>
      <c r="J83" s="295"/>
    </row>
    <row r="84" spans="1:10" ht="13.5" thickTop="1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2.75">
      <c r="A85" s="98"/>
      <c r="B85" s="8" t="s">
        <v>64</v>
      </c>
      <c r="C85" s="8"/>
      <c r="D85" s="8"/>
      <c r="E85" s="8"/>
      <c r="F85" s="8"/>
      <c r="G85" s="8"/>
      <c r="H85" s="432"/>
      <c r="I85" s="98"/>
      <c r="J85" s="98"/>
    </row>
    <row r="86" spans="1:10" ht="12.75">
      <c r="A86" s="98"/>
      <c r="B86" s="8"/>
      <c r="C86" s="8"/>
      <c r="D86" s="8"/>
      <c r="E86" s="8"/>
      <c r="F86" s="503" t="str">
        <f>'UNSUR-A'!F190</f>
        <v>Yogyakarta, 17 Januari 2013</v>
      </c>
      <c r="G86" s="8"/>
      <c r="H86" s="432"/>
      <c r="I86" s="98"/>
      <c r="J86" s="98"/>
    </row>
    <row r="87" spans="1:10" ht="12.75">
      <c r="A87" s="98"/>
      <c r="B87" s="8" t="s">
        <v>65</v>
      </c>
      <c r="C87" s="8"/>
      <c r="D87" s="8"/>
      <c r="E87" s="8"/>
      <c r="F87" s="503"/>
      <c r="G87" s="8"/>
      <c r="H87" s="432"/>
      <c r="I87" s="98"/>
      <c r="J87" s="98"/>
    </row>
    <row r="88" spans="1:10" ht="12.75">
      <c r="A88" s="98"/>
      <c r="B88" s="8" t="s">
        <v>234</v>
      </c>
      <c r="C88" s="8"/>
      <c r="D88" s="8"/>
      <c r="E88" s="8"/>
      <c r="F88" s="503" t="str">
        <f>'UNSUR-A'!F192</f>
        <v>Ketua Jurusan Pedalangan</v>
      </c>
      <c r="G88" s="8"/>
      <c r="H88" s="432"/>
      <c r="I88" s="98"/>
      <c r="J88" s="98"/>
    </row>
    <row r="89" spans="1:10" ht="12.75">
      <c r="A89" s="98"/>
      <c r="F89" s="498"/>
      <c r="I89" s="98"/>
      <c r="J89" s="98"/>
    </row>
    <row r="90" spans="1:10" ht="12.75">
      <c r="A90" s="98"/>
      <c r="F90" s="498"/>
      <c r="I90" s="98"/>
      <c r="J90" s="98"/>
    </row>
    <row r="91" spans="1:10" ht="12.75">
      <c r="A91" s="98"/>
      <c r="B91" s="8" t="str">
        <f>'UNSUR-A'!B195</f>
        <v>Dr. Sugiharsono,M.Si</v>
      </c>
      <c r="C91" s="8"/>
      <c r="D91" s="8"/>
      <c r="E91" s="8"/>
      <c r="F91" s="503" t="str">
        <f>'UNSUR-A'!F195</f>
        <v>Dr. Semar Bodronoyo, M.Sc.</v>
      </c>
      <c r="G91" s="8"/>
      <c r="H91" s="432"/>
      <c r="I91" s="98"/>
      <c r="J91" s="98"/>
    </row>
    <row r="92" spans="1:10" ht="12.75">
      <c r="A92" s="98"/>
      <c r="B92" s="8" t="str">
        <f>'UNSUR-A'!B196</f>
        <v>NIP.19550328 198303 1 002</v>
      </c>
      <c r="C92" s="8"/>
      <c r="D92" s="8"/>
      <c r="E92" s="8"/>
      <c r="F92" s="503" t="str">
        <f>'UNSUR-A'!F196</f>
        <v>NIP.196XXXXXYXXXYX</v>
      </c>
      <c r="G92" s="8"/>
      <c r="H92" s="432"/>
      <c r="I92" s="98"/>
      <c r="J92" s="98"/>
    </row>
  </sheetData>
  <sheetProtection/>
  <printOptions/>
  <pageMargins left="0.7480314960629921" right="0.5905511811023623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5"/>
  <sheetViews>
    <sheetView view="pageBreakPreview" zoomScaleSheetLayoutView="100" workbookViewId="0" topLeftCell="A175">
      <selection activeCell="G194" sqref="G194"/>
    </sheetView>
  </sheetViews>
  <sheetFormatPr defaultColWidth="9.140625" defaultRowHeight="12.75"/>
  <cols>
    <col min="1" max="1" width="3.00390625" style="0" customWidth="1"/>
    <col min="2" max="2" width="60.7109375" style="0" customWidth="1"/>
    <col min="3" max="3" width="1.28515625" style="0" customWidth="1"/>
    <col min="4" max="4" width="10.57421875" style="0" customWidth="1"/>
    <col min="5" max="5" width="24.421875" style="0" customWidth="1"/>
    <col min="6" max="6" width="8.421875" style="0" customWidth="1"/>
    <col min="7" max="7" width="11.57421875" style="0" customWidth="1"/>
    <col min="8" max="8" width="8.7109375" style="0" customWidth="1"/>
  </cols>
  <sheetData>
    <row r="1" spans="2:8" ht="13.5" customHeight="1">
      <c r="B1" s="153" t="s">
        <v>50</v>
      </c>
      <c r="C1" s="6"/>
      <c r="F1" s="5" t="s">
        <v>51</v>
      </c>
      <c r="G1" s="5"/>
      <c r="H1" s="5"/>
    </row>
    <row r="2" spans="2:8" ht="13.5" customHeight="1">
      <c r="B2" s="3" t="s">
        <v>142</v>
      </c>
      <c r="F2" s="5" t="s">
        <v>52</v>
      </c>
      <c r="G2" s="5"/>
      <c r="H2" s="5"/>
    </row>
    <row r="3" spans="6:8" ht="10.5" customHeight="1">
      <c r="F3" s="5" t="s">
        <v>53</v>
      </c>
      <c r="G3" s="5"/>
      <c r="H3" s="5"/>
    </row>
    <row r="4" spans="6:8" ht="10.5" customHeight="1">
      <c r="F4" s="5" t="s">
        <v>84</v>
      </c>
      <c r="G4" s="5" t="s">
        <v>54</v>
      </c>
      <c r="H4" s="5"/>
    </row>
    <row r="5" spans="6:8" ht="10.5" customHeight="1">
      <c r="F5" s="5" t="s">
        <v>84</v>
      </c>
      <c r="G5" s="5" t="s">
        <v>55</v>
      </c>
      <c r="H5" s="5"/>
    </row>
    <row r="6" spans="6:8" ht="10.5" customHeight="1">
      <c r="F6" s="5" t="s">
        <v>85</v>
      </c>
      <c r="G6" s="5" t="s">
        <v>56</v>
      </c>
      <c r="H6" s="5"/>
    </row>
    <row r="7" spans="6:8" ht="10.5" customHeight="1">
      <c r="F7" s="5"/>
      <c r="G7" s="5"/>
      <c r="H7" s="5"/>
    </row>
    <row r="9" spans="1:8" ht="15.75" customHeight="1">
      <c r="A9" s="78"/>
      <c r="B9" s="204" t="s">
        <v>103</v>
      </c>
      <c r="C9" s="78"/>
      <c r="D9" s="78"/>
      <c r="E9" s="78"/>
      <c r="F9" s="78"/>
      <c r="G9" s="78"/>
      <c r="H9" s="78"/>
    </row>
    <row r="10" spans="1:8" ht="15.75" customHeight="1">
      <c r="A10" s="78"/>
      <c r="B10" s="204" t="s">
        <v>102</v>
      </c>
      <c r="C10" s="78"/>
      <c r="D10" s="78"/>
      <c r="E10" s="78"/>
      <c r="F10" s="78"/>
      <c r="G10" s="78"/>
      <c r="H10" s="78"/>
    </row>
    <row r="11" spans="1:8" ht="15.75" customHeight="1">
      <c r="A11" s="78"/>
      <c r="B11" s="204"/>
      <c r="C11" s="78"/>
      <c r="D11" s="78"/>
      <c r="E11" s="78"/>
      <c r="F11" s="78"/>
      <c r="G11" s="78"/>
      <c r="H11" s="78"/>
    </row>
    <row r="12" spans="1:8" ht="15" customHeight="1">
      <c r="A12" s="78"/>
      <c r="B12" s="78"/>
      <c r="C12" s="78"/>
      <c r="D12" s="78"/>
      <c r="E12" s="78"/>
      <c r="F12" s="78"/>
      <c r="G12" s="78"/>
      <c r="H12" s="78"/>
    </row>
    <row r="13" spans="1:8" ht="15.75" customHeight="1">
      <c r="A13" s="205"/>
      <c r="B13" s="205" t="s">
        <v>57</v>
      </c>
      <c r="C13" s="205"/>
      <c r="D13" s="205"/>
      <c r="E13" s="205"/>
      <c r="F13" s="205"/>
      <c r="G13" s="205"/>
      <c r="H13" s="205"/>
    </row>
    <row r="14" spans="1:8" ht="15.75" customHeight="1">
      <c r="A14" s="205"/>
      <c r="B14" s="205" t="s">
        <v>16</v>
      </c>
      <c r="C14" s="205" t="s">
        <v>61</v>
      </c>
      <c r="D14" s="475" t="s">
        <v>597</v>
      </c>
      <c r="E14" s="205"/>
      <c r="F14" s="205"/>
      <c r="G14" s="205"/>
      <c r="H14" s="205"/>
    </row>
    <row r="15" spans="1:8" ht="15.75" customHeight="1">
      <c r="A15" s="205"/>
      <c r="B15" s="205" t="s">
        <v>17</v>
      </c>
      <c r="C15" s="205" t="s">
        <v>61</v>
      </c>
      <c r="D15" s="502" t="s">
        <v>598</v>
      </c>
      <c r="E15" s="205"/>
      <c r="F15" s="205"/>
      <c r="G15" s="205"/>
      <c r="H15" s="205"/>
    </row>
    <row r="16" spans="1:8" ht="15.75" customHeight="1">
      <c r="A16" s="205"/>
      <c r="B16" s="205" t="s">
        <v>58</v>
      </c>
      <c r="C16" s="205" t="s">
        <v>61</v>
      </c>
      <c r="D16" s="502" t="s">
        <v>599</v>
      </c>
      <c r="E16" s="205"/>
      <c r="F16" s="205"/>
      <c r="G16" s="205"/>
      <c r="H16" s="205"/>
    </row>
    <row r="17" spans="1:8" ht="15.75" customHeight="1">
      <c r="A17" s="205"/>
      <c r="B17" s="205" t="s">
        <v>59</v>
      </c>
      <c r="C17" s="205" t="s">
        <v>61</v>
      </c>
      <c r="D17" s="502" t="s">
        <v>220</v>
      </c>
      <c r="E17" s="205"/>
      <c r="F17" s="205"/>
      <c r="G17" s="205"/>
      <c r="H17" s="205"/>
    </row>
    <row r="18" spans="1:8" ht="15.75" customHeight="1">
      <c r="A18" s="205"/>
      <c r="B18" s="205" t="s">
        <v>28</v>
      </c>
      <c r="C18" s="205" t="s">
        <v>61</v>
      </c>
      <c r="D18" s="502" t="s">
        <v>235</v>
      </c>
      <c r="E18" s="205"/>
      <c r="F18" s="205"/>
      <c r="G18" s="205"/>
      <c r="H18" s="205"/>
    </row>
    <row r="19" spans="1:8" ht="15.75" customHeight="1">
      <c r="A19" s="205"/>
      <c r="B19" s="205"/>
      <c r="C19" s="205"/>
      <c r="D19" s="502"/>
      <c r="E19" s="205"/>
      <c r="F19" s="205"/>
      <c r="G19" s="205"/>
      <c r="H19" s="205"/>
    </row>
    <row r="20" spans="1:8" ht="15.75" customHeight="1">
      <c r="A20" s="205"/>
      <c r="B20" s="433" t="s">
        <v>206</v>
      </c>
      <c r="C20" s="205"/>
      <c r="D20" s="475"/>
      <c r="E20" s="205"/>
      <c r="F20" s="205"/>
      <c r="G20" s="205"/>
      <c r="H20" s="205"/>
    </row>
    <row r="21" spans="1:8" ht="15.75" customHeight="1">
      <c r="A21" s="205"/>
      <c r="B21" s="205" t="s">
        <v>16</v>
      </c>
      <c r="C21" s="205" t="s">
        <v>61</v>
      </c>
      <c r="D21" s="475" t="str">
        <f>PAK!D11</f>
        <v>Petruk Kanthong Bolong, M.Sc.</v>
      </c>
      <c r="E21" s="205"/>
      <c r="F21" s="205"/>
      <c r="G21" s="205"/>
      <c r="H21" s="205"/>
    </row>
    <row r="22" spans="1:8" ht="15.75" customHeight="1">
      <c r="A22" s="205"/>
      <c r="B22" s="205" t="s">
        <v>17</v>
      </c>
      <c r="C22" s="205" t="s">
        <v>61</v>
      </c>
      <c r="D22" s="475" t="str">
        <f>PAK!D12</f>
        <v>19X1X2X3XXX YYYYYY Z</v>
      </c>
      <c r="E22" s="205"/>
      <c r="F22" s="205"/>
      <c r="G22" s="205"/>
      <c r="H22" s="205"/>
    </row>
    <row r="23" spans="1:8" ht="15.75" customHeight="1">
      <c r="A23" s="205"/>
      <c r="B23" s="205" t="s">
        <v>58</v>
      </c>
      <c r="C23" s="205" t="s">
        <v>61</v>
      </c>
      <c r="D23" s="475" t="s">
        <v>432</v>
      </c>
      <c r="E23" s="205"/>
      <c r="F23" s="205"/>
      <c r="G23" s="205"/>
      <c r="H23" s="205"/>
    </row>
    <row r="24" spans="1:8" ht="15.75" customHeight="1">
      <c r="A24" s="205"/>
      <c r="B24" s="205" t="s">
        <v>59</v>
      </c>
      <c r="C24" s="205" t="s">
        <v>61</v>
      </c>
      <c r="D24" s="475" t="s">
        <v>220</v>
      </c>
      <c r="E24" s="205"/>
      <c r="F24" s="205"/>
      <c r="G24" s="205"/>
      <c r="H24" s="205"/>
    </row>
    <row r="25" spans="1:8" ht="15.75" customHeight="1">
      <c r="A25" s="205"/>
      <c r="B25" s="205" t="s">
        <v>28</v>
      </c>
      <c r="C25" s="205" t="s">
        <v>61</v>
      </c>
      <c r="D25" s="475" t="str">
        <f>PAK!D24</f>
        <v>Fakultas Ekonomi Universitas Negeri Yogyakarta</v>
      </c>
      <c r="E25" s="205"/>
      <c r="F25" s="205"/>
      <c r="G25" s="205"/>
      <c r="H25" s="205"/>
    </row>
    <row r="26" spans="1:8" ht="15.75" customHeight="1">
      <c r="A26" s="205"/>
      <c r="B26" s="205" t="s">
        <v>60</v>
      </c>
      <c r="C26" s="205"/>
      <c r="D26" s="205"/>
      <c r="E26" s="205"/>
      <c r="F26" s="205"/>
      <c r="G26" s="205"/>
      <c r="H26" s="205"/>
    </row>
    <row r="27" spans="1:8" ht="13.5" customHeight="1" thickBot="1">
      <c r="A27" s="61"/>
      <c r="B27" s="61"/>
      <c r="C27" s="61"/>
      <c r="D27" s="61"/>
      <c r="E27" s="61"/>
      <c r="F27" s="61"/>
      <c r="G27" s="61"/>
      <c r="H27" s="61" t="s">
        <v>139</v>
      </c>
    </row>
    <row r="28" spans="1:8" ht="15" customHeight="1" thickTop="1">
      <c r="A28" s="206" t="s">
        <v>39</v>
      </c>
      <c r="B28" s="206" t="s">
        <v>40</v>
      </c>
      <c r="C28" s="206"/>
      <c r="D28" s="207" t="s">
        <v>42</v>
      </c>
      <c r="E28" s="206" t="s">
        <v>44</v>
      </c>
      <c r="F28" s="206" t="s">
        <v>89</v>
      </c>
      <c r="G28" s="206" t="s">
        <v>47</v>
      </c>
      <c r="H28" s="208" t="s">
        <v>49</v>
      </c>
    </row>
    <row r="29" spans="1:8" ht="15" customHeight="1">
      <c r="A29" s="209"/>
      <c r="B29" s="209" t="s">
        <v>41</v>
      </c>
      <c r="C29" s="209"/>
      <c r="D29" s="210" t="s">
        <v>43</v>
      </c>
      <c r="E29" s="209" t="s">
        <v>213</v>
      </c>
      <c r="F29" s="209" t="s">
        <v>46</v>
      </c>
      <c r="G29" s="209" t="s">
        <v>48</v>
      </c>
      <c r="H29" s="211"/>
    </row>
    <row r="30" spans="1:8" ht="15" customHeight="1">
      <c r="A30" s="212">
        <v>1</v>
      </c>
      <c r="B30" s="212">
        <v>2</v>
      </c>
      <c r="C30" s="212"/>
      <c r="D30" s="213">
        <v>3</v>
      </c>
      <c r="E30" s="212">
        <v>4</v>
      </c>
      <c r="F30" s="212">
        <v>5</v>
      </c>
      <c r="G30" s="212">
        <v>6</v>
      </c>
      <c r="H30" s="214">
        <v>7</v>
      </c>
    </row>
    <row r="31" spans="1:8" ht="15" customHeight="1">
      <c r="A31" s="382"/>
      <c r="B31" s="388" t="s">
        <v>482</v>
      </c>
      <c r="C31" s="382"/>
      <c r="D31" s="383"/>
      <c r="E31" s="382"/>
      <c r="F31" s="382"/>
      <c r="G31" s="382"/>
      <c r="H31" s="320"/>
    </row>
    <row r="32" spans="1:8" ht="16.5" customHeight="1">
      <c r="A32" s="71">
        <v>1</v>
      </c>
      <c r="B32" s="384" t="s">
        <v>433</v>
      </c>
      <c r="C32" s="71"/>
      <c r="D32" s="385" t="s">
        <v>435</v>
      </c>
      <c r="E32" s="71" t="s">
        <v>436</v>
      </c>
      <c r="F32" s="233">
        <v>1</v>
      </c>
      <c r="G32" s="71" t="s">
        <v>207</v>
      </c>
      <c r="H32" s="70" t="s">
        <v>63</v>
      </c>
    </row>
    <row r="33" spans="1:8" ht="16.5" customHeight="1">
      <c r="A33" s="75"/>
      <c r="B33" s="386" t="s">
        <v>434</v>
      </c>
      <c r="C33" s="75"/>
      <c r="D33" s="387" t="s">
        <v>63</v>
      </c>
      <c r="E33" s="391" t="s">
        <v>63</v>
      </c>
      <c r="F33" s="233"/>
      <c r="G33" s="75" t="s">
        <v>437</v>
      </c>
      <c r="H33" s="74"/>
    </row>
    <row r="34" spans="1:8" ht="16.5" customHeight="1">
      <c r="A34" s="66">
        <v>2</v>
      </c>
      <c r="B34" s="400" t="s">
        <v>438</v>
      </c>
      <c r="C34" s="215"/>
      <c r="D34" s="313" t="s">
        <v>440</v>
      </c>
      <c r="E34" s="215" t="s">
        <v>442</v>
      </c>
      <c r="F34" s="216">
        <v>1</v>
      </c>
      <c r="G34" s="71" t="s">
        <v>207</v>
      </c>
      <c r="H34" s="217" t="s">
        <v>63</v>
      </c>
    </row>
    <row r="35" spans="1:8" ht="16.5" customHeight="1">
      <c r="A35" s="75"/>
      <c r="B35" s="386" t="s">
        <v>439</v>
      </c>
      <c r="C35" s="75"/>
      <c r="D35" s="451" t="s">
        <v>441</v>
      </c>
      <c r="E35" s="74"/>
      <c r="F35" s="233"/>
      <c r="G35" s="75" t="s">
        <v>443</v>
      </c>
      <c r="H35" s="74"/>
    </row>
    <row r="36" spans="1:8" ht="16.5" customHeight="1">
      <c r="A36" s="215">
        <v>3</v>
      </c>
      <c r="B36" s="400" t="s">
        <v>438</v>
      </c>
      <c r="C36" s="215"/>
      <c r="D36" s="313" t="s">
        <v>440</v>
      </c>
      <c r="E36" s="215" t="s">
        <v>444</v>
      </c>
      <c r="F36" s="216">
        <v>1</v>
      </c>
      <c r="G36" s="71" t="s">
        <v>207</v>
      </c>
      <c r="H36" s="217"/>
    </row>
    <row r="37" spans="1:8" ht="16.5" customHeight="1">
      <c r="A37" s="75"/>
      <c r="B37" s="386" t="s">
        <v>439</v>
      </c>
      <c r="C37" s="75"/>
      <c r="D37" s="451" t="s">
        <v>441</v>
      </c>
      <c r="E37" s="74"/>
      <c r="F37" s="233"/>
      <c r="G37" s="75" t="s">
        <v>445</v>
      </c>
      <c r="H37" s="74" t="s">
        <v>63</v>
      </c>
    </row>
    <row r="38" spans="1:8" ht="15" customHeight="1">
      <c r="A38" s="226"/>
      <c r="B38" s="228" t="s">
        <v>189</v>
      </c>
      <c r="C38" s="259"/>
      <c r="D38" s="259"/>
      <c r="E38" s="259"/>
      <c r="F38" s="376">
        <f>SUM(F32:F37)</f>
        <v>3</v>
      </c>
      <c r="G38" s="259"/>
      <c r="H38" s="375"/>
    </row>
    <row r="39" spans="1:8" ht="15" customHeight="1">
      <c r="A39" s="229"/>
      <c r="B39" s="229"/>
      <c r="C39" s="251"/>
      <c r="D39" s="251"/>
      <c r="E39" s="251"/>
      <c r="F39" s="373"/>
      <c r="G39" s="251"/>
      <c r="H39" s="229"/>
    </row>
    <row r="40" spans="1:8" ht="15" customHeight="1">
      <c r="A40" s="229"/>
      <c r="B40" s="229"/>
      <c r="C40" s="251"/>
      <c r="D40" s="251"/>
      <c r="E40" s="251"/>
      <c r="F40" s="373"/>
      <c r="G40" s="251"/>
      <c r="H40" s="229"/>
    </row>
    <row r="41" spans="1:8" ht="13.5" customHeight="1">
      <c r="A41" s="229"/>
      <c r="B41" s="229"/>
      <c r="C41" s="251"/>
      <c r="D41" s="251"/>
      <c r="E41" s="251"/>
      <c r="F41" s="250"/>
      <c r="G41" s="251"/>
      <c r="H41" s="229" t="s">
        <v>133</v>
      </c>
    </row>
    <row r="42" spans="1:9" ht="13.5" customHeight="1">
      <c r="A42" s="212">
        <v>1</v>
      </c>
      <c r="B42" s="212">
        <v>2</v>
      </c>
      <c r="C42" s="212"/>
      <c r="D42" s="213">
        <v>3</v>
      </c>
      <c r="E42" s="212">
        <v>4</v>
      </c>
      <c r="F42" s="212">
        <v>5</v>
      </c>
      <c r="G42" s="212">
        <v>6</v>
      </c>
      <c r="H42" s="214">
        <v>7</v>
      </c>
      <c r="I42" s="101"/>
    </row>
    <row r="43" spans="1:8" ht="13.5" customHeight="1">
      <c r="A43" s="226"/>
      <c r="B43" s="226" t="s">
        <v>190</v>
      </c>
      <c r="C43" s="260"/>
      <c r="D43" s="261"/>
      <c r="E43" s="262"/>
      <c r="F43" s="263">
        <f>F38</f>
        <v>3</v>
      </c>
      <c r="G43" s="260"/>
      <c r="H43" s="232"/>
    </row>
    <row r="44" spans="1:8" ht="13.5" customHeight="1">
      <c r="A44" s="215"/>
      <c r="B44" s="379" t="s">
        <v>483</v>
      </c>
      <c r="C44" s="218"/>
      <c r="D44" s="219"/>
      <c r="E44" s="234"/>
      <c r="F44" s="380"/>
      <c r="G44" s="218"/>
      <c r="H44" s="217"/>
    </row>
    <row r="45" spans="1:9" ht="15" customHeight="1">
      <c r="A45" s="65">
        <v>4</v>
      </c>
      <c r="B45" s="70" t="s">
        <v>188</v>
      </c>
      <c r="C45" s="417"/>
      <c r="D45" s="418"/>
      <c r="E45" s="417"/>
      <c r="F45" s="220" t="s">
        <v>63</v>
      </c>
      <c r="G45" s="218" t="s">
        <v>208</v>
      </c>
      <c r="H45" s="65"/>
      <c r="I45" s="258"/>
    </row>
    <row r="46" spans="1:9" ht="15" customHeight="1">
      <c r="A46" s="419"/>
      <c r="B46" s="70" t="s">
        <v>250</v>
      </c>
      <c r="C46" s="410"/>
      <c r="D46" s="412"/>
      <c r="E46" s="410"/>
      <c r="F46" s="220"/>
      <c r="G46" s="215" t="s">
        <v>252</v>
      </c>
      <c r="H46" s="217"/>
      <c r="I46" s="258"/>
    </row>
    <row r="47" spans="1:9" ht="15" customHeight="1">
      <c r="A47" s="419"/>
      <c r="B47" s="222" t="s">
        <v>251</v>
      </c>
      <c r="C47" s="410"/>
      <c r="D47" s="412"/>
      <c r="E47" s="410"/>
      <c r="F47" s="220"/>
      <c r="G47" s="215"/>
      <c r="H47" s="217"/>
      <c r="I47" s="258"/>
    </row>
    <row r="48" spans="1:9" ht="15" customHeight="1">
      <c r="A48" s="419"/>
      <c r="B48" s="222" t="s">
        <v>446</v>
      </c>
      <c r="C48" s="410"/>
      <c r="D48" s="67" t="s">
        <v>204</v>
      </c>
      <c r="E48" s="223" t="s">
        <v>253</v>
      </c>
      <c r="F48" s="220">
        <v>1</v>
      </c>
      <c r="G48" s="215"/>
      <c r="H48" s="217" t="s">
        <v>230</v>
      </c>
      <c r="I48" s="258"/>
    </row>
    <row r="49" spans="1:9" ht="15" customHeight="1">
      <c r="A49" s="419"/>
      <c r="B49" s="222" t="s">
        <v>447</v>
      </c>
      <c r="C49" s="410"/>
      <c r="D49" s="67" t="s">
        <v>204</v>
      </c>
      <c r="E49" s="223" t="s">
        <v>253</v>
      </c>
      <c r="F49" s="220">
        <v>1</v>
      </c>
      <c r="G49" s="215"/>
      <c r="H49" s="217" t="s">
        <v>230</v>
      </c>
      <c r="I49" s="258"/>
    </row>
    <row r="50" spans="1:9" ht="15" customHeight="1">
      <c r="A50" s="419"/>
      <c r="B50" s="222" t="s">
        <v>448</v>
      </c>
      <c r="C50" s="410"/>
      <c r="D50" s="67" t="s">
        <v>204</v>
      </c>
      <c r="E50" s="223" t="s">
        <v>253</v>
      </c>
      <c r="F50" s="220">
        <v>2</v>
      </c>
      <c r="G50" s="215"/>
      <c r="H50" s="217" t="s">
        <v>63</v>
      </c>
      <c r="I50" s="258"/>
    </row>
    <row r="51" spans="1:9" ht="15" customHeight="1">
      <c r="A51" s="419"/>
      <c r="B51" s="222" t="s">
        <v>449</v>
      </c>
      <c r="C51" s="410"/>
      <c r="D51" s="67" t="s">
        <v>204</v>
      </c>
      <c r="E51" s="223" t="s">
        <v>253</v>
      </c>
      <c r="F51" s="220">
        <v>2</v>
      </c>
      <c r="G51" s="215"/>
      <c r="H51" s="217" t="s">
        <v>63</v>
      </c>
      <c r="I51" s="258"/>
    </row>
    <row r="52" spans="1:9" ht="15" customHeight="1">
      <c r="A52" s="419"/>
      <c r="B52" s="222" t="s">
        <v>450</v>
      </c>
      <c r="C52" s="410"/>
      <c r="D52" s="67" t="s">
        <v>204</v>
      </c>
      <c r="E52" s="223" t="s">
        <v>253</v>
      </c>
      <c r="F52" s="220">
        <v>2</v>
      </c>
      <c r="G52" s="215"/>
      <c r="H52" s="217" t="s">
        <v>63</v>
      </c>
      <c r="I52" s="258"/>
    </row>
    <row r="53" spans="1:9" ht="15" customHeight="1">
      <c r="A53" s="419"/>
      <c r="B53" s="222" t="s">
        <v>451</v>
      </c>
      <c r="C53" s="410"/>
      <c r="D53" s="67" t="s">
        <v>204</v>
      </c>
      <c r="E53" s="223" t="s">
        <v>253</v>
      </c>
      <c r="F53" s="220">
        <v>2</v>
      </c>
      <c r="G53" s="215"/>
      <c r="H53" s="217" t="s">
        <v>63</v>
      </c>
      <c r="I53" s="258"/>
    </row>
    <row r="54" spans="1:9" ht="15" customHeight="1">
      <c r="A54" s="419"/>
      <c r="B54" s="222" t="s">
        <v>452</v>
      </c>
      <c r="C54" s="410"/>
      <c r="D54" s="67" t="s">
        <v>204</v>
      </c>
      <c r="E54" s="223" t="s">
        <v>253</v>
      </c>
      <c r="F54" s="220">
        <f>1/2</f>
        <v>0.5</v>
      </c>
      <c r="G54" s="215"/>
      <c r="H54" s="217" t="s">
        <v>63</v>
      </c>
      <c r="I54" s="258"/>
    </row>
    <row r="55" spans="1:9" ht="15" customHeight="1">
      <c r="A55" s="419"/>
      <c r="B55" s="222" t="s">
        <v>453</v>
      </c>
      <c r="C55" s="410"/>
      <c r="D55" s="67" t="s">
        <v>204</v>
      </c>
      <c r="E55" s="223" t="s">
        <v>253</v>
      </c>
      <c r="F55" s="220">
        <f>1/2</f>
        <v>0.5</v>
      </c>
      <c r="G55" s="215"/>
      <c r="H55" s="217" t="s">
        <v>63</v>
      </c>
      <c r="I55" s="258"/>
    </row>
    <row r="56" spans="1:9" ht="15" customHeight="1">
      <c r="A56" s="419"/>
      <c r="B56" s="222" t="s">
        <v>454</v>
      </c>
      <c r="C56" s="410"/>
      <c r="D56" s="67" t="s">
        <v>204</v>
      </c>
      <c r="E56" s="223" t="s">
        <v>253</v>
      </c>
      <c r="F56" s="220">
        <f>1/2</f>
        <v>0.5</v>
      </c>
      <c r="G56" s="215"/>
      <c r="H56" s="217"/>
      <c r="I56" s="258"/>
    </row>
    <row r="57" spans="1:9" ht="15" customHeight="1">
      <c r="A57" s="419"/>
      <c r="B57" s="222" t="s">
        <v>455</v>
      </c>
      <c r="C57" s="410"/>
      <c r="D57" s="67" t="s">
        <v>204</v>
      </c>
      <c r="E57" s="223" t="s">
        <v>253</v>
      </c>
      <c r="F57" s="220">
        <f>1/2</f>
        <v>0.5</v>
      </c>
      <c r="G57" s="215"/>
      <c r="H57" s="217"/>
      <c r="I57" s="258"/>
    </row>
    <row r="58" spans="1:9" ht="15" customHeight="1">
      <c r="A58" s="411"/>
      <c r="B58" s="70" t="s">
        <v>456</v>
      </c>
      <c r="C58" s="410"/>
      <c r="D58" s="67" t="s">
        <v>204</v>
      </c>
      <c r="E58" s="223" t="s">
        <v>253</v>
      </c>
      <c r="F58" s="220">
        <v>0</v>
      </c>
      <c r="G58" s="71"/>
      <c r="H58" s="70"/>
      <c r="I58" s="258"/>
    </row>
    <row r="59" spans="1:9" ht="15" customHeight="1">
      <c r="A59" s="411"/>
      <c r="B59" s="70" t="s">
        <v>457</v>
      </c>
      <c r="C59" s="410"/>
      <c r="D59" s="67" t="s">
        <v>204</v>
      </c>
      <c r="E59" s="223" t="s">
        <v>253</v>
      </c>
      <c r="F59" s="220">
        <v>0</v>
      </c>
      <c r="G59" s="71"/>
      <c r="H59" s="70"/>
      <c r="I59" s="258"/>
    </row>
    <row r="60" spans="1:9" ht="15" customHeight="1">
      <c r="A60" s="411"/>
      <c r="B60" s="70" t="s">
        <v>458</v>
      </c>
      <c r="C60" s="410"/>
      <c r="D60" s="67" t="s">
        <v>204</v>
      </c>
      <c r="E60" s="223" t="s">
        <v>253</v>
      </c>
      <c r="F60" s="220">
        <v>0</v>
      </c>
      <c r="G60" s="71"/>
      <c r="H60" s="70"/>
      <c r="I60" s="258"/>
    </row>
    <row r="61" spans="1:9" ht="15" customHeight="1">
      <c r="A61" s="411"/>
      <c r="B61" s="70" t="s">
        <v>459</v>
      </c>
      <c r="C61" s="410"/>
      <c r="D61" s="67" t="s">
        <v>204</v>
      </c>
      <c r="E61" s="223" t="s">
        <v>253</v>
      </c>
      <c r="F61" s="220">
        <v>0</v>
      </c>
      <c r="G61" s="71"/>
      <c r="H61" s="70"/>
      <c r="I61" s="258"/>
    </row>
    <row r="62" spans="1:9" ht="15" customHeight="1">
      <c r="A62" s="411"/>
      <c r="B62" s="70" t="s">
        <v>460</v>
      </c>
      <c r="C62" s="410"/>
      <c r="D62" s="67" t="s">
        <v>204</v>
      </c>
      <c r="E62" s="223" t="s">
        <v>253</v>
      </c>
      <c r="F62" s="220">
        <v>0</v>
      </c>
      <c r="G62" s="71"/>
      <c r="H62" s="70"/>
      <c r="I62" s="258"/>
    </row>
    <row r="63" spans="1:9" ht="15" customHeight="1">
      <c r="A63" s="411"/>
      <c r="B63" s="70" t="s">
        <v>461</v>
      </c>
      <c r="C63" s="410"/>
      <c r="D63" s="67" t="s">
        <v>204</v>
      </c>
      <c r="E63" s="223" t="s">
        <v>253</v>
      </c>
      <c r="F63" s="220">
        <v>0</v>
      </c>
      <c r="G63" s="71"/>
      <c r="H63" s="70"/>
      <c r="I63" s="258"/>
    </row>
    <row r="64" spans="1:9" ht="15" customHeight="1">
      <c r="A64" s="416"/>
      <c r="B64" s="74" t="s">
        <v>462</v>
      </c>
      <c r="C64" s="415"/>
      <c r="D64" s="76" t="s">
        <v>204</v>
      </c>
      <c r="E64" s="74" t="s">
        <v>253</v>
      </c>
      <c r="F64" s="220">
        <v>0</v>
      </c>
      <c r="G64" s="75"/>
      <c r="H64" s="74"/>
      <c r="I64" s="258"/>
    </row>
    <row r="65" spans="1:9" ht="15" customHeight="1">
      <c r="A65" s="222">
        <v>5</v>
      </c>
      <c r="B65" s="217" t="s">
        <v>188</v>
      </c>
      <c r="C65" s="215"/>
      <c r="D65" s="67"/>
      <c r="E65" s="215"/>
      <c r="F65" s="220"/>
      <c r="G65" s="218" t="s">
        <v>208</v>
      </c>
      <c r="H65" s="65"/>
      <c r="I65" s="258"/>
    </row>
    <row r="66" spans="1:9" ht="15" customHeight="1">
      <c r="A66" s="413"/>
      <c r="B66" s="70" t="s">
        <v>463</v>
      </c>
      <c r="C66" s="71"/>
      <c r="D66" s="72"/>
      <c r="E66" s="71"/>
      <c r="F66" s="372"/>
      <c r="G66" s="221" t="s">
        <v>255</v>
      </c>
      <c r="H66" s="217"/>
      <c r="I66" s="258"/>
    </row>
    <row r="67" spans="1:9" ht="15" customHeight="1">
      <c r="A67" s="413"/>
      <c r="B67" s="222" t="s">
        <v>464</v>
      </c>
      <c r="C67" s="223"/>
      <c r="D67" s="73"/>
      <c r="E67" s="223"/>
      <c r="F67" s="372"/>
      <c r="G67" s="224"/>
      <c r="H67" s="217"/>
      <c r="I67" s="258"/>
    </row>
    <row r="68" spans="1:9" ht="15" customHeight="1">
      <c r="A68" s="413"/>
      <c r="B68" s="222" t="s">
        <v>465</v>
      </c>
      <c r="C68" s="223"/>
      <c r="D68" s="73" t="s">
        <v>204</v>
      </c>
      <c r="E68" s="70" t="s">
        <v>254</v>
      </c>
      <c r="F68" s="372">
        <v>1</v>
      </c>
      <c r="G68" s="224"/>
      <c r="H68" s="217" t="s">
        <v>230</v>
      </c>
      <c r="I68" s="258"/>
    </row>
    <row r="69" spans="1:9" ht="15" customHeight="1">
      <c r="A69" s="413"/>
      <c r="B69" s="222" t="s">
        <v>466</v>
      </c>
      <c r="C69" s="223"/>
      <c r="D69" s="73" t="s">
        <v>204</v>
      </c>
      <c r="E69" s="70" t="s">
        <v>254</v>
      </c>
      <c r="F69" s="372">
        <v>1</v>
      </c>
      <c r="G69" s="224"/>
      <c r="H69" s="217" t="s">
        <v>230</v>
      </c>
      <c r="I69" s="258"/>
    </row>
    <row r="70" spans="1:9" ht="15" customHeight="1">
      <c r="A70" s="413"/>
      <c r="B70" s="222" t="s">
        <v>467</v>
      </c>
      <c r="C70" s="223"/>
      <c r="D70" s="67" t="s">
        <v>204</v>
      </c>
      <c r="E70" s="70" t="s">
        <v>254</v>
      </c>
      <c r="F70" s="372">
        <v>1</v>
      </c>
      <c r="G70" s="224"/>
      <c r="H70" s="217" t="s">
        <v>230</v>
      </c>
      <c r="I70" s="258"/>
    </row>
    <row r="71" spans="1:9" ht="15" customHeight="1">
      <c r="A71" s="413"/>
      <c r="B71" s="222" t="s">
        <v>468</v>
      </c>
      <c r="C71" s="223"/>
      <c r="D71" s="67" t="s">
        <v>204</v>
      </c>
      <c r="E71" s="70" t="s">
        <v>254</v>
      </c>
      <c r="F71" s="372">
        <v>1</v>
      </c>
      <c r="G71" s="224"/>
      <c r="H71" s="217" t="s">
        <v>230</v>
      </c>
      <c r="I71" s="258"/>
    </row>
    <row r="72" spans="1:9" ht="15" customHeight="1">
      <c r="A72" s="413"/>
      <c r="B72" s="222" t="s">
        <v>472</v>
      </c>
      <c r="C72" s="223"/>
      <c r="D72" s="67" t="s">
        <v>204</v>
      </c>
      <c r="E72" s="70" t="s">
        <v>254</v>
      </c>
      <c r="F72" s="372">
        <v>2</v>
      </c>
      <c r="G72" s="224"/>
      <c r="H72" s="217"/>
      <c r="I72" s="258"/>
    </row>
    <row r="73" spans="1:9" ht="15" customHeight="1">
      <c r="A73" s="413"/>
      <c r="B73" s="222" t="s">
        <v>473</v>
      </c>
      <c r="C73" s="223"/>
      <c r="D73" s="67" t="s">
        <v>204</v>
      </c>
      <c r="E73" s="70" t="s">
        <v>254</v>
      </c>
      <c r="F73" s="372">
        <v>2</v>
      </c>
      <c r="G73" s="224"/>
      <c r="H73" s="217"/>
      <c r="I73" s="258"/>
    </row>
    <row r="74" spans="1:9" ht="15" customHeight="1">
      <c r="A74" s="413"/>
      <c r="B74" s="222" t="s">
        <v>474</v>
      </c>
      <c r="C74" s="223"/>
      <c r="D74" s="67" t="s">
        <v>204</v>
      </c>
      <c r="E74" s="70" t="s">
        <v>254</v>
      </c>
      <c r="F74" s="372">
        <v>2</v>
      </c>
      <c r="G74" s="224"/>
      <c r="H74" s="217"/>
      <c r="I74" s="258"/>
    </row>
    <row r="75" spans="1:9" ht="15" customHeight="1">
      <c r="A75" s="413"/>
      <c r="B75" s="74" t="s">
        <v>475</v>
      </c>
      <c r="C75" s="223"/>
      <c r="D75" s="228" t="s">
        <v>204</v>
      </c>
      <c r="E75" s="74" t="s">
        <v>254</v>
      </c>
      <c r="F75" s="372">
        <v>0.5</v>
      </c>
      <c r="G75" s="224"/>
      <c r="H75" s="217"/>
      <c r="I75" s="258"/>
    </row>
    <row r="76" spans="1:9" ht="15" customHeight="1">
      <c r="A76" s="226"/>
      <c r="B76" s="228" t="s">
        <v>189</v>
      </c>
      <c r="C76" s="227"/>
      <c r="D76" s="227"/>
      <c r="E76" s="314"/>
      <c r="F76" s="421">
        <f>SUM(F43:F75)</f>
        <v>25.5</v>
      </c>
      <c r="G76" s="226"/>
      <c r="H76" s="227"/>
      <c r="I76" s="315"/>
    </row>
    <row r="77" spans="1:9" ht="15" customHeight="1">
      <c r="A77" s="229"/>
      <c r="B77" s="229"/>
      <c r="C77" s="229"/>
      <c r="D77" s="229"/>
      <c r="E77" s="231"/>
      <c r="F77" s="420"/>
      <c r="G77" s="229"/>
      <c r="H77" s="229"/>
      <c r="I77" s="316"/>
    </row>
    <row r="78" spans="1:9" ht="15" customHeight="1">
      <c r="A78" s="229"/>
      <c r="B78" s="229"/>
      <c r="C78" s="229"/>
      <c r="D78" s="229"/>
      <c r="E78" s="231"/>
      <c r="F78" s="420"/>
      <c r="G78" s="229"/>
      <c r="H78" s="229"/>
      <c r="I78" s="316"/>
    </row>
    <row r="79" spans="1:9" ht="15" customHeight="1">
      <c r="A79" s="229"/>
      <c r="B79" s="229"/>
      <c r="C79" s="229"/>
      <c r="D79" s="229"/>
      <c r="E79" s="231"/>
      <c r="F79" s="420"/>
      <c r="G79" s="229"/>
      <c r="H79" s="229"/>
      <c r="I79" s="316"/>
    </row>
    <row r="80" spans="1:9" ht="13.5" customHeight="1">
      <c r="A80" s="229"/>
      <c r="B80" s="318"/>
      <c r="C80" s="251"/>
      <c r="D80" s="251"/>
      <c r="E80" s="251"/>
      <c r="F80" s="250"/>
      <c r="G80" s="251"/>
      <c r="H80" s="229" t="s">
        <v>205</v>
      </c>
      <c r="I80" s="316"/>
    </row>
    <row r="81" spans="1:9" ht="13.5" customHeight="1">
      <c r="A81" s="212">
        <v>1</v>
      </c>
      <c r="B81" s="212">
        <v>2</v>
      </c>
      <c r="C81" s="212"/>
      <c r="D81" s="213">
        <v>3</v>
      </c>
      <c r="E81" s="212">
        <v>4</v>
      </c>
      <c r="F81" s="212">
        <v>5</v>
      </c>
      <c r="G81" s="212">
        <v>6</v>
      </c>
      <c r="H81" s="214">
        <v>7</v>
      </c>
      <c r="I81" s="258"/>
    </row>
    <row r="82" spans="1:9" ht="15.75" customHeight="1">
      <c r="A82" s="226"/>
      <c r="B82" s="226" t="s">
        <v>190</v>
      </c>
      <c r="C82" s="260"/>
      <c r="D82" s="261"/>
      <c r="E82" s="262"/>
      <c r="F82" s="263">
        <f>F76</f>
        <v>25.5</v>
      </c>
      <c r="G82" s="260"/>
      <c r="H82" s="232"/>
      <c r="I82" s="258"/>
    </row>
    <row r="83" spans="1:9" ht="15.75" customHeight="1">
      <c r="A83" s="303">
        <v>6</v>
      </c>
      <c r="B83" s="70" t="s">
        <v>188</v>
      </c>
      <c r="C83" s="417"/>
      <c r="D83" s="418"/>
      <c r="E83" s="417"/>
      <c r="F83" s="372"/>
      <c r="G83" s="218" t="s">
        <v>208</v>
      </c>
      <c r="H83" s="65"/>
      <c r="I83" s="258"/>
    </row>
    <row r="84" spans="1:9" ht="15.75" customHeight="1">
      <c r="A84" s="413"/>
      <c r="B84" s="70" t="s">
        <v>469</v>
      </c>
      <c r="C84" s="410"/>
      <c r="D84" s="412"/>
      <c r="E84" s="410"/>
      <c r="F84" s="372"/>
      <c r="G84" s="215" t="s">
        <v>231</v>
      </c>
      <c r="H84" s="217"/>
      <c r="I84" s="258"/>
    </row>
    <row r="85" spans="1:9" ht="15.75" customHeight="1">
      <c r="A85" s="413"/>
      <c r="B85" s="222" t="s">
        <v>470</v>
      </c>
      <c r="C85" s="410"/>
      <c r="D85" s="412"/>
      <c r="E85" s="410"/>
      <c r="F85" s="372"/>
      <c r="G85" s="215"/>
      <c r="H85" s="217"/>
      <c r="I85" s="258"/>
    </row>
    <row r="86" spans="1:9" ht="15.75" customHeight="1">
      <c r="A86" s="413"/>
      <c r="B86" s="222" t="s">
        <v>465</v>
      </c>
      <c r="C86" s="410"/>
      <c r="D86" s="67" t="s">
        <v>256</v>
      </c>
      <c r="E86" s="215" t="s">
        <v>471</v>
      </c>
      <c r="F86" s="372">
        <v>1</v>
      </c>
      <c r="G86" s="215"/>
      <c r="H86" s="217" t="s">
        <v>230</v>
      </c>
      <c r="I86" s="258"/>
    </row>
    <row r="87" spans="1:9" ht="15.75" customHeight="1">
      <c r="A87" s="413"/>
      <c r="B87" s="222" t="s">
        <v>466</v>
      </c>
      <c r="C87" s="410"/>
      <c r="D87" s="67" t="s">
        <v>256</v>
      </c>
      <c r="E87" s="215" t="s">
        <v>471</v>
      </c>
      <c r="F87" s="372">
        <v>1</v>
      </c>
      <c r="G87" s="215"/>
      <c r="H87" s="217" t="s">
        <v>230</v>
      </c>
      <c r="I87" s="258"/>
    </row>
    <row r="88" spans="1:9" ht="15.75" customHeight="1">
      <c r="A88" s="413"/>
      <c r="B88" s="222" t="s">
        <v>467</v>
      </c>
      <c r="C88" s="410"/>
      <c r="D88" s="67" t="s">
        <v>256</v>
      </c>
      <c r="E88" s="215" t="s">
        <v>471</v>
      </c>
      <c r="F88" s="372">
        <v>1</v>
      </c>
      <c r="G88" s="215"/>
      <c r="H88" s="217" t="s">
        <v>230</v>
      </c>
      <c r="I88" s="258"/>
    </row>
    <row r="89" spans="1:9" ht="15.75" customHeight="1">
      <c r="A89" s="413"/>
      <c r="B89" s="222" t="s">
        <v>468</v>
      </c>
      <c r="C89" s="410"/>
      <c r="D89" s="67" t="s">
        <v>256</v>
      </c>
      <c r="E89" s="215" t="s">
        <v>471</v>
      </c>
      <c r="F89" s="372">
        <v>1</v>
      </c>
      <c r="G89" s="215"/>
      <c r="H89" s="217"/>
      <c r="I89" s="258"/>
    </row>
    <row r="90" spans="1:9" ht="15.75" customHeight="1">
      <c r="A90" s="413"/>
      <c r="B90" s="222" t="s">
        <v>476</v>
      </c>
      <c r="C90" s="410"/>
      <c r="D90" s="67" t="s">
        <v>256</v>
      </c>
      <c r="E90" s="215" t="s">
        <v>471</v>
      </c>
      <c r="F90" s="372">
        <v>2</v>
      </c>
      <c r="G90" s="215"/>
      <c r="H90" s="217"/>
      <c r="I90" s="258"/>
    </row>
    <row r="91" spans="1:9" ht="15.75" customHeight="1">
      <c r="A91" s="413"/>
      <c r="B91" s="222" t="s">
        <v>477</v>
      </c>
      <c r="C91" s="414"/>
      <c r="D91" s="67" t="s">
        <v>256</v>
      </c>
      <c r="E91" s="215" t="s">
        <v>471</v>
      </c>
      <c r="F91" s="372">
        <v>2</v>
      </c>
      <c r="G91" s="70"/>
      <c r="H91" s="303"/>
      <c r="I91" s="258"/>
    </row>
    <row r="92" spans="1:9" ht="15.75" customHeight="1">
      <c r="A92" s="413"/>
      <c r="B92" s="222" t="s">
        <v>479</v>
      </c>
      <c r="C92" s="414"/>
      <c r="D92" s="67" t="s">
        <v>256</v>
      </c>
      <c r="E92" s="215" t="s">
        <v>471</v>
      </c>
      <c r="F92" s="372">
        <v>1.5</v>
      </c>
      <c r="G92" s="70"/>
      <c r="H92" s="303" t="s">
        <v>230</v>
      </c>
      <c r="I92" s="258"/>
    </row>
    <row r="93" spans="1:9" ht="15.75" customHeight="1">
      <c r="A93" s="413"/>
      <c r="B93" s="222" t="s">
        <v>478</v>
      </c>
      <c r="C93" s="414"/>
      <c r="D93" s="67" t="s">
        <v>256</v>
      </c>
      <c r="E93" s="215" t="s">
        <v>471</v>
      </c>
      <c r="F93" s="372">
        <v>0.5</v>
      </c>
      <c r="G93" s="70"/>
      <c r="H93" s="303" t="s">
        <v>230</v>
      </c>
      <c r="I93" s="258"/>
    </row>
    <row r="94" spans="1:9" ht="15.75" customHeight="1">
      <c r="A94" s="413"/>
      <c r="B94" s="222" t="s">
        <v>480</v>
      </c>
      <c r="C94" s="414"/>
      <c r="D94" s="67" t="s">
        <v>256</v>
      </c>
      <c r="E94" s="215" t="s">
        <v>471</v>
      </c>
      <c r="F94" s="372">
        <v>0.5</v>
      </c>
      <c r="G94" s="70"/>
      <c r="H94" s="303" t="s">
        <v>230</v>
      </c>
      <c r="I94" s="258"/>
    </row>
    <row r="95" spans="1:9" ht="15.75" customHeight="1">
      <c r="A95" s="416"/>
      <c r="B95" s="74" t="s">
        <v>481</v>
      </c>
      <c r="C95" s="415"/>
      <c r="D95" s="76" t="s">
        <v>256</v>
      </c>
      <c r="E95" s="74" t="s">
        <v>471</v>
      </c>
      <c r="F95" s="372">
        <v>0</v>
      </c>
      <c r="G95" s="74"/>
      <c r="H95" s="74" t="s">
        <v>230</v>
      </c>
      <c r="I95" s="258"/>
    </row>
    <row r="96" spans="1:9" ht="15.75" customHeight="1">
      <c r="A96" s="317"/>
      <c r="B96" s="452" t="s">
        <v>484</v>
      </c>
      <c r="C96" s="226"/>
      <c r="D96" s="227"/>
      <c r="E96" s="232"/>
      <c r="F96" s="233"/>
      <c r="G96" s="226"/>
      <c r="H96" s="232"/>
      <c r="I96" s="258"/>
    </row>
    <row r="97" spans="1:9" ht="15.75" customHeight="1">
      <c r="A97" s="71">
        <v>7</v>
      </c>
      <c r="B97" s="215" t="s">
        <v>488</v>
      </c>
      <c r="C97" s="410"/>
      <c r="D97" s="72" t="s">
        <v>204</v>
      </c>
      <c r="E97" s="453">
        <v>39977</v>
      </c>
      <c r="F97" s="220">
        <v>1</v>
      </c>
      <c r="G97" s="71" t="s">
        <v>489</v>
      </c>
      <c r="H97" s="70"/>
      <c r="I97" s="258"/>
    </row>
    <row r="98" spans="1:9" ht="15.75" customHeight="1">
      <c r="A98" s="75"/>
      <c r="B98" s="75" t="s">
        <v>491</v>
      </c>
      <c r="C98" s="415"/>
      <c r="D98" s="76"/>
      <c r="E98" s="74"/>
      <c r="F98" s="220"/>
      <c r="G98" s="75" t="s">
        <v>490</v>
      </c>
      <c r="H98" s="74"/>
      <c r="I98" s="258"/>
    </row>
    <row r="99" spans="1:9" ht="15.75" customHeight="1">
      <c r="A99" s="215">
        <v>8</v>
      </c>
      <c r="B99" s="215" t="s">
        <v>492</v>
      </c>
      <c r="C99" s="417"/>
      <c r="D99" s="67"/>
      <c r="E99" s="215"/>
      <c r="F99" s="220">
        <v>1</v>
      </c>
      <c r="G99" s="215" t="s">
        <v>494</v>
      </c>
      <c r="H99" s="217"/>
      <c r="I99" s="258"/>
    </row>
    <row r="100" spans="1:9" ht="15.75" customHeight="1">
      <c r="A100" s="75"/>
      <c r="B100" s="75" t="s">
        <v>493</v>
      </c>
      <c r="C100" s="415"/>
      <c r="D100" s="76"/>
      <c r="E100" s="74"/>
      <c r="F100" s="220"/>
      <c r="G100" s="75"/>
      <c r="H100" s="74"/>
      <c r="I100" s="258"/>
    </row>
    <row r="101" spans="1:9" ht="15.75" customHeight="1">
      <c r="A101" s="215">
        <v>9</v>
      </c>
      <c r="B101" s="215" t="s">
        <v>495</v>
      </c>
      <c r="C101" s="417"/>
      <c r="D101" s="67"/>
      <c r="E101" s="215"/>
      <c r="F101" s="220">
        <v>1</v>
      </c>
      <c r="G101" s="215" t="s">
        <v>344</v>
      </c>
      <c r="H101" s="217"/>
      <c r="I101" s="258"/>
    </row>
    <row r="102" spans="1:9" ht="15.75" customHeight="1">
      <c r="A102" s="71"/>
      <c r="B102" s="71" t="s">
        <v>496</v>
      </c>
      <c r="C102" s="410"/>
      <c r="D102" s="72"/>
      <c r="E102" s="71"/>
      <c r="F102" s="220"/>
      <c r="G102" s="71" t="s">
        <v>497</v>
      </c>
      <c r="H102" s="70"/>
      <c r="I102" s="258"/>
    </row>
    <row r="103" spans="1:9" ht="13.5" customHeight="1">
      <c r="A103" s="317"/>
      <c r="B103" s="423" t="s">
        <v>485</v>
      </c>
      <c r="C103" s="226"/>
      <c r="D103" s="227"/>
      <c r="E103" s="232"/>
      <c r="F103" s="233"/>
      <c r="G103" s="226"/>
      <c r="H103" s="232"/>
      <c r="I103" s="315"/>
    </row>
    <row r="104" spans="1:9" ht="13.5" customHeight="1">
      <c r="A104" s="234">
        <v>10</v>
      </c>
      <c r="B104" s="235" t="s">
        <v>209</v>
      </c>
      <c r="C104" s="235"/>
      <c r="D104" s="236"/>
      <c r="E104" s="237"/>
      <c r="F104" s="249" t="s">
        <v>63</v>
      </c>
      <c r="G104" s="235" t="s">
        <v>0</v>
      </c>
      <c r="H104" s="217"/>
      <c r="I104" s="315"/>
    </row>
    <row r="105" spans="1:9" ht="13.5" customHeight="1">
      <c r="A105" s="234"/>
      <c r="B105" s="239" t="s">
        <v>498</v>
      </c>
      <c r="C105" s="239"/>
      <c r="D105" s="240" t="s">
        <v>204</v>
      </c>
      <c r="E105" s="241">
        <v>40303</v>
      </c>
      <c r="F105" s="249">
        <v>1</v>
      </c>
      <c r="G105" s="239" t="s">
        <v>500</v>
      </c>
      <c r="H105" s="217"/>
      <c r="I105" s="315"/>
    </row>
    <row r="106" spans="1:9" ht="13.5" customHeight="1">
      <c r="A106" s="225"/>
      <c r="B106" s="242" t="s">
        <v>499</v>
      </c>
      <c r="C106" s="242"/>
      <c r="D106" s="243"/>
      <c r="E106" s="244"/>
      <c r="F106" s="238"/>
      <c r="G106" s="245"/>
      <c r="H106" s="74"/>
      <c r="I106" s="315"/>
    </row>
    <row r="107" spans="1:9" ht="13.5" customHeight="1">
      <c r="A107" s="234">
        <v>11</v>
      </c>
      <c r="B107" s="235" t="s">
        <v>209</v>
      </c>
      <c r="C107" s="235"/>
      <c r="D107" s="236"/>
      <c r="E107" s="237"/>
      <c r="F107" s="249" t="s">
        <v>63</v>
      </c>
      <c r="G107" s="235" t="s">
        <v>0</v>
      </c>
      <c r="H107" s="217"/>
      <c r="I107" s="315"/>
    </row>
    <row r="108" spans="1:9" ht="13.5" customHeight="1">
      <c r="A108" s="234"/>
      <c r="B108" s="239" t="s">
        <v>501</v>
      </c>
      <c r="C108" s="239"/>
      <c r="D108" s="240" t="s">
        <v>204</v>
      </c>
      <c r="E108" s="241">
        <v>40315</v>
      </c>
      <c r="F108" s="249">
        <v>1</v>
      </c>
      <c r="G108" s="239" t="s">
        <v>503</v>
      </c>
      <c r="H108" s="217"/>
      <c r="I108" s="315"/>
    </row>
    <row r="109" spans="1:9" ht="13.5" customHeight="1">
      <c r="A109" s="225"/>
      <c r="B109" s="242" t="s">
        <v>502</v>
      </c>
      <c r="C109" s="242"/>
      <c r="D109" s="243"/>
      <c r="E109" s="244"/>
      <c r="F109" s="238"/>
      <c r="G109" s="245"/>
      <c r="H109" s="74"/>
      <c r="I109" s="315"/>
    </row>
    <row r="110" spans="1:9" ht="13.5" customHeight="1">
      <c r="A110" s="234">
        <v>12</v>
      </c>
      <c r="B110" s="235" t="s">
        <v>209</v>
      </c>
      <c r="C110" s="235"/>
      <c r="D110" s="236"/>
      <c r="E110" s="237"/>
      <c r="F110" s="249" t="s">
        <v>63</v>
      </c>
      <c r="G110" s="235" t="s">
        <v>0</v>
      </c>
      <c r="H110" s="217"/>
      <c r="I110" s="315"/>
    </row>
    <row r="111" spans="1:9" ht="13.5" customHeight="1">
      <c r="A111" s="234"/>
      <c r="B111" s="239" t="s">
        <v>504</v>
      </c>
      <c r="C111" s="239"/>
      <c r="D111" s="240" t="s">
        <v>204</v>
      </c>
      <c r="E111" s="241">
        <v>40718</v>
      </c>
      <c r="F111" s="249">
        <v>1</v>
      </c>
      <c r="G111" s="239" t="s">
        <v>506</v>
      </c>
      <c r="H111" s="217"/>
      <c r="I111" s="315"/>
    </row>
    <row r="112" spans="1:9" ht="13.5" customHeight="1">
      <c r="A112" s="225"/>
      <c r="B112" s="242" t="s">
        <v>505</v>
      </c>
      <c r="C112" s="242"/>
      <c r="D112" s="243"/>
      <c r="E112" s="244"/>
      <c r="F112" s="238"/>
      <c r="G112" s="245"/>
      <c r="H112" s="74"/>
      <c r="I112" s="315"/>
    </row>
    <row r="113" spans="1:9" ht="13.5" customHeight="1">
      <c r="A113" s="234">
        <v>13</v>
      </c>
      <c r="B113" s="235" t="s">
        <v>209</v>
      </c>
      <c r="C113" s="235"/>
      <c r="D113" s="236"/>
      <c r="E113" s="237"/>
      <c r="F113" s="249" t="s">
        <v>63</v>
      </c>
      <c r="G113" s="235" t="s">
        <v>0</v>
      </c>
      <c r="H113" s="217"/>
      <c r="I113" s="315"/>
    </row>
    <row r="114" spans="1:9" ht="13.5" customHeight="1">
      <c r="A114" s="234"/>
      <c r="B114" s="239" t="s">
        <v>507</v>
      </c>
      <c r="C114" s="239"/>
      <c r="D114" s="240" t="s">
        <v>256</v>
      </c>
      <c r="E114" s="241">
        <v>40960</v>
      </c>
      <c r="F114" s="249">
        <v>1</v>
      </c>
      <c r="G114" s="239" t="s">
        <v>509</v>
      </c>
      <c r="H114" s="217"/>
      <c r="I114" s="315"/>
    </row>
    <row r="115" spans="1:9" ht="13.5" customHeight="1">
      <c r="A115" s="225"/>
      <c r="B115" s="242" t="s">
        <v>508</v>
      </c>
      <c r="C115" s="242"/>
      <c r="D115" s="243"/>
      <c r="E115" s="244"/>
      <c r="F115" s="238"/>
      <c r="G115" s="245"/>
      <c r="H115" s="74"/>
      <c r="I115" s="315"/>
    </row>
    <row r="116" spans="1:9" ht="13.5" customHeight="1">
      <c r="A116" s="226"/>
      <c r="B116" s="228" t="s">
        <v>189</v>
      </c>
      <c r="C116" s="227"/>
      <c r="D116" s="227"/>
      <c r="E116" s="314"/>
      <c r="F116" s="323">
        <f>SUM(F82:F115)</f>
        <v>43</v>
      </c>
      <c r="G116" s="226" t="s">
        <v>63</v>
      </c>
      <c r="H116" s="227"/>
      <c r="I116" s="315"/>
    </row>
    <row r="117" spans="1:9" ht="13.5" customHeight="1">
      <c r="A117" s="318"/>
      <c r="B117" s="229"/>
      <c r="C117" s="229"/>
      <c r="D117" s="229"/>
      <c r="E117" s="229"/>
      <c r="F117" s="230"/>
      <c r="G117" s="229"/>
      <c r="H117" s="229"/>
      <c r="I117" s="258"/>
    </row>
    <row r="118" spans="1:9" ht="13.5" customHeight="1">
      <c r="A118" s="318"/>
      <c r="B118" s="229"/>
      <c r="C118" s="229"/>
      <c r="D118" s="229"/>
      <c r="E118" s="229"/>
      <c r="F118" s="230"/>
      <c r="G118" s="229"/>
      <c r="H118" s="229"/>
      <c r="I118" s="258"/>
    </row>
    <row r="119" spans="1:9" ht="12.75" customHeight="1">
      <c r="A119" s="318"/>
      <c r="B119" s="229"/>
      <c r="C119" s="229"/>
      <c r="D119" s="229"/>
      <c r="E119" s="229"/>
      <c r="F119" s="230"/>
      <c r="G119" s="229"/>
      <c r="H119" s="229" t="s">
        <v>259</v>
      </c>
      <c r="I119" s="258"/>
    </row>
    <row r="120" spans="1:9" ht="12.75" customHeight="1">
      <c r="A120" s="212">
        <v>1</v>
      </c>
      <c r="B120" s="212">
        <v>2</v>
      </c>
      <c r="C120" s="212"/>
      <c r="D120" s="213">
        <v>3</v>
      </c>
      <c r="E120" s="212">
        <v>4</v>
      </c>
      <c r="F120" s="212">
        <v>5</v>
      </c>
      <c r="G120" s="212">
        <v>6</v>
      </c>
      <c r="H120" s="214">
        <v>7</v>
      </c>
      <c r="I120" s="258"/>
    </row>
    <row r="121" spans="1:9" ht="12.75" customHeight="1">
      <c r="A121" s="317"/>
      <c r="B121" s="226" t="s">
        <v>190</v>
      </c>
      <c r="C121" s="226"/>
      <c r="D121" s="227"/>
      <c r="E121" s="232"/>
      <c r="F121" s="319">
        <f>F116</f>
        <v>43</v>
      </c>
      <c r="G121" s="226"/>
      <c r="H121" s="232"/>
      <c r="I121" s="258"/>
    </row>
    <row r="122" spans="1:9" ht="12.75" customHeight="1">
      <c r="A122" s="425"/>
      <c r="B122" s="381" t="s">
        <v>486</v>
      </c>
      <c r="C122" s="378"/>
      <c r="D122" s="229"/>
      <c r="E122" s="378"/>
      <c r="F122" s="409"/>
      <c r="G122" s="66"/>
      <c r="H122" s="65"/>
      <c r="I122" s="258"/>
    </row>
    <row r="123" spans="1:8" ht="12.75" customHeight="1">
      <c r="A123" s="426">
        <v>14</v>
      </c>
      <c r="B123" s="239" t="s">
        <v>229</v>
      </c>
      <c r="C123" s="239"/>
      <c r="D123" s="240"/>
      <c r="E123" s="241"/>
      <c r="F123" s="238"/>
      <c r="G123" s="235" t="s">
        <v>1</v>
      </c>
      <c r="H123" s="246"/>
    </row>
    <row r="124" spans="1:8" ht="12.75" customHeight="1">
      <c r="A124" s="252"/>
      <c r="B124" s="239" t="s">
        <v>510</v>
      </c>
      <c r="C124" s="239"/>
      <c r="D124" s="240" t="s">
        <v>204</v>
      </c>
      <c r="E124" s="241">
        <v>39870</v>
      </c>
      <c r="F124" s="238">
        <v>1</v>
      </c>
      <c r="G124" s="239" t="s">
        <v>511</v>
      </c>
      <c r="H124" s="246"/>
    </row>
    <row r="125" spans="1:8" ht="12.75" customHeight="1">
      <c r="A125" s="254"/>
      <c r="B125" s="242" t="s">
        <v>512</v>
      </c>
      <c r="C125" s="242"/>
      <c r="D125" s="243"/>
      <c r="E125" s="244"/>
      <c r="F125" s="238"/>
      <c r="G125" s="248"/>
      <c r="H125" s="248"/>
    </row>
    <row r="126" spans="1:8" ht="12.75" customHeight="1">
      <c r="A126" s="255">
        <v>15</v>
      </c>
      <c r="B126" s="239" t="s">
        <v>229</v>
      </c>
      <c r="C126" s="239"/>
      <c r="D126" s="240"/>
      <c r="E126" s="241"/>
      <c r="F126" s="238"/>
      <c r="G126" s="235" t="s">
        <v>1</v>
      </c>
      <c r="H126" s="253"/>
    </row>
    <row r="127" spans="1:8" ht="12.75" customHeight="1">
      <c r="A127" s="255"/>
      <c r="B127" s="239" t="s">
        <v>513</v>
      </c>
      <c r="C127" s="239"/>
      <c r="D127" s="240" t="s">
        <v>204</v>
      </c>
      <c r="E127" s="241">
        <v>40010</v>
      </c>
      <c r="F127" s="238">
        <v>1</v>
      </c>
      <c r="G127" s="239" t="s">
        <v>514</v>
      </c>
      <c r="H127" s="253"/>
    </row>
    <row r="128" spans="1:8" ht="12.75" customHeight="1">
      <c r="A128" s="256"/>
      <c r="B128" s="242" t="s">
        <v>515</v>
      </c>
      <c r="C128" s="242"/>
      <c r="D128" s="243"/>
      <c r="E128" s="244"/>
      <c r="F128" s="238"/>
      <c r="G128" s="248"/>
      <c r="H128" s="248"/>
    </row>
    <row r="129" spans="1:8" ht="12.75" customHeight="1">
      <c r="A129" s="255">
        <v>16</v>
      </c>
      <c r="B129" s="239" t="s">
        <v>229</v>
      </c>
      <c r="C129" s="239"/>
      <c r="D129" s="240"/>
      <c r="E129" s="241"/>
      <c r="F129" s="238"/>
      <c r="G129" s="235" t="s">
        <v>1</v>
      </c>
      <c r="H129" s="253"/>
    </row>
    <row r="130" spans="1:8" ht="12.75" customHeight="1">
      <c r="A130" s="255"/>
      <c r="B130" s="239" t="s">
        <v>516</v>
      </c>
      <c r="C130" s="239"/>
      <c r="D130" s="240" t="s">
        <v>204</v>
      </c>
      <c r="E130" s="241">
        <v>40102</v>
      </c>
      <c r="F130" s="238">
        <v>1</v>
      </c>
      <c r="G130" s="239" t="s">
        <v>518</v>
      </c>
      <c r="H130" s="253"/>
    </row>
    <row r="131" spans="1:8" ht="12.75" customHeight="1">
      <c r="A131" s="256"/>
      <c r="B131" s="242" t="s">
        <v>517</v>
      </c>
      <c r="C131" s="242"/>
      <c r="D131" s="243"/>
      <c r="E131" s="244"/>
      <c r="F131" s="238"/>
      <c r="G131" s="248"/>
      <c r="H131" s="248"/>
    </row>
    <row r="132" spans="1:8" ht="12.75" customHeight="1">
      <c r="A132" s="255">
        <v>17</v>
      </c>
      <c r="B132" s="239" t="s">
        <v>229</v>
      </c>
      <c r="C132" s="239"/>
      <c r="D132" s="240"/>
      <c r="E132" s="241"/>
      <c r="F132" s="238"/>
      <c r="G132" s="235" t="s">
        <v>2</v>
      </c>
      <c r="H132" s="253"/>
    </row>
    <row r="133" spans="1:8" ht="12.75" customHeight="1">
      <c r="A133" s="255"/>
      <c r="B133" s="239" t="s">
        <v>519</v>
      </c>
      <c r="C133" s="239"/>
      <c r="D133" s="240" t="s">
        <v>204</v>
      </c>
      <c r="E133" s="241">
        <v>40137</v>
      </c>
      <c r="F133" s="238">
        <v>1</v>
      </c>
      <c r="G133" s="239" t="s">
        <v>521</v>
      </c>
      <c r="H133" s="253"/>
    </row>
    <row r="134" spans="1:8" ht="12.75" customHeight="1">
      <c r="A134" s="256"/>
      <c r="B134" s="242" t="s">
        <v>520</v>
      </c>
      <c r="C134" s="242"/>
      <c r="D134" s="243"/>
      <c r="E134" s="244"/>
      <c r="F134" s="238"/>
      <c r="G134" s="248"/>
      <c r="H134" s="248"/>
    </row>
    <row r="135" spans="1:8" ht="12.75" customHeight="1">
      <c r="A135" s="255">
        <v>18</v>
      </c>
      <c r="B135" s="239" t="s">
        <v>229</v>
      </c>
      <c r="C135" s="239"/>
      <c r="D135" s="240"/>
      <c r="E135" s="241"/>
      <c r="F135" s="238"/>
      <c r="G135" s="235" t="s">
        <v>1</v>
      </c>
      <c r="H135" s="253"/>
    </row>
    <row r="136" spans="1:8" ht="12.75" customHeight="1">
      <c r="A136" s="255"/>
      <c r="B136" s="239" t="s">
        <v>522</v>
      </c>
      <c r="C136" s="239"/>
      <c r="D136" s="240" t="s">
        <v>204</v>
      </c>
      <c r="E136" s="241">
        <v>40211</v>
      </c>
      <c r="F136" s="238">
        <v>1</v>
      </c>
      <c r="G136" s="239" t="s">
        <v>524</v>
      </c>
      <c r="H136" s="253"/>
    </row>
    <row r="137" spans="1:8" ht="12.75" customHeight="1">
      <c r="A137" s="256"/>
      <c r="B137" s="242" t="s">
        <v>523</v>
      </c>
      <c r="C137" s="242"/>
      <c r="D137" s="243"/>
      <c r="E137" s="244"/>
      <c r="F137" s="238"/>
      <c r="G137" s="248"/>
      <c r="H137" s="248"/>
    </row>
    <row r="138" spans="1:8" ht="12.75" customHeight="1">
      <c r="A138" s="255">
        <v>19</v>
      </c>
      <c r="B138" s="239" t="s">
        <v>229</v>
      </c>
      <c r="C138" s="239"/>
      <c r="D138" s="240"/>
      <c r="E138" s="241"/>
      <c r="F138" s="238"/>
      <c r="G138" s="235" t="s">
        <v>1</v>
      </c>
      <c r="H138" s="253"/>
    </row>
    <row r="139" spans="1:8" ht="12.75" customHeight="1">
      <c r="A139" s="252"/>
      <c r="B139" s="239" t="s">
        <v>526</v>
      </c>
      <c r="C139" s="239"/>
      <c r="D139" s="240" t="s">
        <v>204</v>
      </c>
      <c r="E139" s="241">
        <v>40238</v>
      </c>
      <c r="F139" s="238">
        <v>1</v>
      </c>
      <c r="G139" s="239" t="s">
        <v>527</v>
      </c>
      <c r="H139" s="253"/>
    </row>
    <row r="140" spans="1:8" ht="12.75" customHeight="1">
      <c r="A140" s="256" t="s">
        <v>63</v>
      </c>
      <c r="B140" s="242" t="s">
        <v>525</v>
      </c>
      <c r="C140" s="242"/>
      <c r="D140" s="243"/>
      <c r="E140" s="244"/>
      <c r="F140" s="238"/>
      <c r="G140" s="248"/>
      <c r="H140" s="248"/>
    </row>
    <row r="141" spans="1:8" ht="12.75" customHeight="1">
      <c r="A141" s="255">
        <v>20</v>
      </c>
      <c r="B141" s="239" t="s">
        <v>229</v>
      </c>
      <c r="C141" s="239"/>
      <c r="D141" s="240"/>
      <c r="E141" s="241"/>
      <c r="F141" s="238"/>
      <c r="G141" s="235" t="s">
        <v>1</v>
      </c>
      <c r="H141" s="253"/>
    </row>
    <row r="142" spans="1:8" ht="12.75" customHeight="1">
      <c r="A142" s="252" t="s">
        <v>63</v>
      </c>
      <c r="B142" s="239" t="s">
        <v>528</v>
      </c>
      <c r="C142" s="239"/>
      <c r="D142" s="240" t="s">
        <v>204</v>
      </c>
      <c r="E142" s="241">
        <v>40294</v>
      </c>
      <c r="F142" s="238">
        <v>1</v>
      </c>
      <c r="G142" s="239" t="s">
        <v>530</v>
      </c>
      <c r="H142" s="253"/>
    </row>
    <row r="143" spans="1:8" ht="12.75" customHeight="1">
      <c r="A143" s="256"/>
      <c r="B143" s="242" t="s">
        <v>529</v>
      </c>
      <c r="C143" s="242"/>
      <c r="D143" s="243"/>
      <c r="E143" s="244"/>
      <c r="F143" s="238"/>
      <c r="G143" s="248"/>
      <c r="H143" s="248"/>
    </row>
    <row r="144" spans="1:8" ht="12.75" customHeight="1">
      <c r="A144" s="255">
        <v>21</v>
      </c>
      <c r="B144" s="239" t="s">
        <v>229</v>
      </c>
      <c r="C144" s="239"/>
      <c r="D144" s="240"/>
      <c r="E144" s="241"/>
      <c r="F144" s="238"/>
      <c r="G144" s="235" t="s">
        <v>1</v>
      </c>
      <c r="H144" s="253"/>
    </row>
    <row r="145" spans="1:8" ht="12.75" customHeight="1">
      <c r="A145" s="252"/>
      <c r="B145" s="239" t="s">
        <v>531</v>
      </c>
      <c r="C145" s="239"/>
      <c r="D145" s="240" t="s">
        <v>204</v>
      </c>
      <c r="E145" s="241">
        <v>40316</v>
      </c>
      <c r="F145" s="238">
        <v>1</v>
      </c>
      <c r="G145" s="239" t="s">
        <v>533</v>
      </c>
      <c r="H145" s="253"/>
    </row>
    <row r="146" spans="1:8" ht="12.75" customHeight="1">
      <c r="A146" s="256" t="s">
        <v>63</v>
      </c>
      <c r="B146" s="242" t="s">
        <v>532</v>
      </c>
      <c r="C146" s="242"/>
      <c r="D146" s="243"/>
      <c r="E146" s="244"/>
      <c r="F146" s="238"/>
      <c r="G146" s="248"/>
      <c r="H146" s="248"/>
    </row>
    <row r="147" spans="1:8" ht="12.75" customHeight="1">
      <c r="A147" s="255">
        <v>22</v>
      </c>
      <c r="B147" s="239" t="s">
        <v>229</v>
      </c>
      <c r="C147" s="239"/>
      <c r="D147" s="240"/>
      <c r="E147" s="241"/>
      <c r="F147" s="238"/>
      <c r="G147" s="235" t="s">
        <v>1</v>
      </c>
      <c r="H147" s="253"/>
    </row>
    <row r="148" spans="1:8" ht="12.75" customHeight="1">
      <c r="A148" s="252"/>
      <c r="B148" s="239" t="s">
        <v>258</v>
      </c>
      <c r="C148" s="239"/>
      <c r="D148" s="240" t="s">
        <v>204</v>
      </c>
      <c r="E148" s="241">
        <v>40616</v>
      </c>
      <c r="F148" s="238">
        <v>1</v>
      </c>
      <c r="G148" s="239" t="s">
        <v>257</v>
      </c>
      <c r="H148" s="253"/>
    </row>
    <row r="149" spans="1:8" ht="12.75" customHeight="1">
      <c r="A149" s="256" t="s">
        <v>63</v>
      </c>
      <c r="B149" s="242" t="s">
        <v>542</v>
      </c>
      <c r="C149" s="242"/>
      <c r="D149" s="243"/>
      <c r="E149" s="244"/>
      <c r="F149" s="238"/>
      <c r="G149" s="248"/>
      <c r="H149" s="248"/>
    </row>
    <row r="150" spans="1:8" ht="12.75" customHeight="1">
      <c r="A150" s="255">
        <v>23</v>
      </c>
      <c r="B150" s="239" t="s">
        <v>229</v>
      </c>
      <c r="C150" s="239"/>
      <c r="D150" s="240"/>
      <c r="E150" s="241"/>
      <c r="F150" s="238"/>
      <c r="G150" s="235" t="s">
        <v>1</v>
      </c>
      <c r="H150" s="253"/>
    </row>
    <row r="151" spans="1:8" ht="12.75" customHeight="1">
      <c r="A151" s="252"/>
      <c r="B151" s="239" t="s">
        <v>534</v>
      </c>
      <c r="C151" s="239"/>
      <c r="D151" s="240" t="s">
        <v>204</v>
      </c>
      <c r="E151" s="241">
        <v>40654</v>
      </c>
      <c r="F151" s="238">
        <v>1</v>
      </c>
      <c r="G151" s="239" t="s">
        <v>535</v>
      </c>
      <c r="H151" s="253"/>
    </row>
    <row r="152" spans="1:8" ht="12.75" customHeight="1">
      <c r="A152" s="256" t="s">
        <v>63</v>
      </c>
      <c r="B152" s="242" t="s">
        <v>541</v>
      </c>
      <c r="C152" s="242"/>
      <c r="D152" s="243"/>
      <c r="E152" s="244"/>
      <c r="F152" s="238"/>
      <c r="G152" s="248"/>
      <c r="H152" s="248"/>
    </row>
    <row r="153" spans="1:8" ht="12.75" customHeight="1">
      <c r="A153" s="255">
        <v>24</v>
      </c>
      <c r="B153" s="239" t="s">
        <v>229</v>
      </c>
      <c r="C153" s="239"/>
      <c r="D153" s="240"/>
      <c r="E153" s="241"/>
      <c r="F153" s="238"/>
      <c r="G153" s="235" t="s">
        <v>1</v>
      </c>
      <c r="H153" s="253"/>
    </row>
    <row r="154" spans="1:8" ht="12.75" customHeight="1">
      <c r="A154" s="252"/>
      <c r="B154" s="239" t="s">
        <v>536</v>
      </c>
      <c r="C154" s="239"/>
      <c r="D154" s="240" t="s">
        <v>204</v>
      </c>
      <c r="E154" s="241">
        <v>40682</v>
      </c>
      <c r="F154" s="238">
        <v>1</v>
      </c>
      <c r="G154" s="239" t="s">
        <v>537</v>
      </c>
      <c r="H154" s="253"/>
    </row>
    <row r="155" spans="1:8" ht="12.75" customHeight="1">
      <c r="A155" s="256" t="s">
        <v>63</v>
      </c>
      <c r="B155" s="242" t="s">
        <v>540</v>
      </c>
      <c r="C155" s="242"/>
      <c r="D155" s="243"/>
      <c r="E155" s="244"/>
      <c r="F155" s="238"/>
      <c r="G155" s="248"/>
      <c r="H155" s="248"/>
    </row>
    <row r="156" spans="1:8" ht="12.75" customHeight="1">
      <c r="A156" s="255">
        <v>25</v>
      </c>
      <c r="B156" s="239" t="s">
        <v>229</v>
      </c>
      <c r="C156" s="239"/>
      <c r="D156" s="240"/>
      <c r="E156" s="241"/>
      <c r="F156" s="238"/>
      <c r="G156" s="235" t="s">
        <v>1</v>
      </c>
      <c r="H156" s="253"/>
    </row>
    <row r="157" spans="1:8" ht="12.75" customHeight="1">
      <c r="A157" s="252"/>
      <c r="B157" s="239" t="s">
        <v>538</v>
      </c>
      <c r="C157" s="239"/>
      <c r="D157" s="240" t="s">
        <v>204</v>
      </c>
      <c r="E157" s="241">
        <v>40682</v>
      </c>
      <c r="F157" s="238">
        <v>1</v>
      </c>
      <c r="G157" s="239" t="s">
        <v>252</v>
      </c>
      <c r="H157" s="253"/>
    </row>
    <row r="158" spans="1:8" ht="12.75" customHeight="1">
      <c r="A158" s="256" t="s">
        <v>63</v>
      </c>
      <c r="B158" s="242" t="s">
        <v>539</v>
      </c>
      <c r="C158" s="242"/>
      <c r="D158" s="243"/>
      <c r="E158" s="244"/>
      <c r="F158" s="238"/>
      <c r="G158" s="248"/>
      <c r="H158" s="248"/>
    </row>
    <row r="159" spans="1:9" ht="12.75" customHeight="1">
      <c r="A159" s="226"/>
      <c r="B159" s="228" t="s">
        <v>189</v>
      </c>
      <c r="C159" s="227"/>
      <c r="D159" s="227"/>
      <c r="E159" s="314"/>
      <c r="F159" s="323">
        <f>SUM(F121:F157)</f>
        <v>55</v>
      </c>
      <c r="G159" s="226" t="s">
        <v>63</v>
      </c>
      <c r="H159" s="227"/>
      <c r="I159" s="1"/>
    </row>
    <row r="160" spans="1:8" ht="12.75" customHeight="1">
      <c r="A160" s="265"/>
      <c r="B160" s="257"/>
      <c r="C160" s="257"/>
      <c r="D160" s="257"/>
      <c r="E160" s="266"/>
      <c r="F160" s="267"/>
      <c r="G160" s="257"/>
      <c r="H160" s="257"/>
    </row>
    <row r="161" spans="1:8" ht="12.75" customHeight="1">
      <c r="A161" s="265"/>
      <c r="B161" s="257"/>
      <c r="C161" s="257"/>
      <c r="D161" s="257"/>
      <c r="E161" s="266"/>
      <c r="F161" s="267"/>
      <c r="G161" s="257"/>
      <c r="H161" s="257"/>
    </row>
    <row r="162" spans="1:8" ht="12.75" customHeight="1">
      <c r="A162" s="265"/>
      <c r="B162" s="257"/>
      <c r="C162" s="257"/>
      <c r="D162" s="257"/>
      <c r="E162" s="266"/>
      <c r="F162" s="267"/>
      <c r="G162" s="257"/>
      <c r="H162" s="257"/>
    </row>
    <row r="163" spans="1:8" ht="12.75" customHeight="1">
      <c r="A163" s="265"/>
      <c r="B163" s="257"/>
      <c r="C163" s="257"/>
      <c r="D163" s="257"/>
      <c r="E163" s="266"/>
      <c r="F163" s="267"/>
      <c r="G163" s="257"/>
      <c r="H163" s="257"/>
    </row>
    <row r="164" spans="1:8" ht="12.75" customHeight="1">
      <c r="A164" s="318"/>
      <c r="B164" s="229"/>
      <c r="C164" s="229"/>
      <c r="D164" s="229"/>
      <c r="E164" s="229"/>
      <c r="F164" s="230"/>
      <c r="G164" s="229"/>
      <c r="H164" s="229" t="s">
        <v>259</v>
      </c>
    </row>
    <row r="165" spans="1:8" ht="12.75" customHeight="1">
      <c r="A165" s="212">
        <v>1</v>
      </c>
      <c r="B165" s="212">
        <v>2</v>
      </c>
      <c r="C165" s="212"/>
      <c r="D165" s="213">
        <v>3</v>
      </c>
      <c r="E165" s="212">
        <v>4</v>
      </c>
      <c r="F165" s="212">
        <v>5</v>
      </c>
      <c r="G165" s="212">
        <v>6</v>
      </c>
      <c r="H165" s="214">
        <v>7</v>
      </c>
    </row>
    <row r="166" spans="1:8" ht="12.75" customHeight="1">
      <c r="A166" s="317"/>
      <c r="B166" s="226" t="s">
        <v>190</v>
      </c>
      <c r="C166" s="226"/>
      <c r="D166" s="227"/>
      <c r="E166" s="232"/>
      <c r="F166" s="319">
        <f>F159</f>
        <v>55</v>
      </c>
      <c r="G166" s="226"/>
      <c r="H166" s="232"/>
    </row>
    <row r="167" spans="1:8" ht="12.75" customHeight="1">
      <c r="A167" s="255">
        <v>26</v>
      </c>
      <c r="B167" s="239" t="s">
        <v>229</v>
      </c>
      <c r="C167" s="239"/>
      <c r="D167" s="240"/>
      <c r="E167" s="241"/>
      <c r="F167" s="238"/>
      <c r="G167" s="235" t="s">
        <v>1</v>
      </c>
      <c r="H167" s="253"/>
    </row>
    <row r="168" spans="1:8" ht="12.75" customHeight="1">
      <c r="A168" s="252"/>
      <c r="B168" s="239" t="s">
        <v>543</v>
      </c>
      <c r="C168" s="239"/>
      <c r="D168" s="240" t="s">
        <v>204</v>
      </c>
      <c r="E168" s="241">
        <v>40833</v>
      </c>
      <c r="F168" s="238">
        <v>1</v>
      </c>
      <c r="G168" s="239" t="s">
        <v>545</v>
      </c>
      <c r="H168" s="253"/>
    </row>
    <row r="169" spans="1:8" ht="12.75" customHeight="1">
      <c r="A169" s="256" t="s">
        <v>63</v>
      </c>
      <c r="B169" s="242" t="s">
        <v>544</v>
      </c>
      <c r="C169" s="242"/>
      <c r="D169" s="243"/>
      <c r="E169" s="244"/>
      <c r="F169" s="238"/>
      <c r="G169" s="248"/>
      <c r="H169" s="248"/>
    </row>
    <row r="170" spans="1:8" ht="12.75" customHeight="1">
      <c r="A170" s="255">
        <v>27</v>
      </c>
      <c r="B170" s="239" t="s">
        <v>229</v>
      </c>
      <c r="C170" s="239"/>
      <c r="D170" s="240"/>
      <c r="E170" s="241"/>
      <c r="F170" s="238"/>
      <c r="G170" s="235" t="s">
        <v>1</v>
      </c>
      <c r="H170" s="253"/>
    </row>
    <row r="171" spans="1:8" ht="12.75" customHeight="1">
      <c r="A171" s="252"/>
      <c r="B171" s="239" t="s">
        <v>546</v>
      </c>
      <c r="C171" s="239"/>
      <c r="D171" s="240" t="s">
        <v>204</v>
      </c>
      <c r="E171" s="241">
        <v>40521</v>
      </c>
      <c r="F171" s="238">
        <v>1</v>
      </c>
      <c r="G171" s="239" t="s">
        <v>548</v>
      </c>
      <c r="H171" s="253"/>
    </row>
    <row r="172" spans="1:8" ht="12.75" customHeight="1">
      <c r="A172" s="256" t="s">
        <v>63</v>
      </c>
      <c r="B172" s="242" t="s">
        <v>547</v>
      </c>
      <c r="C172" s="242"/>
      <c r="D172" s="243"/>
      <c r="E172" s="244"/>
      <c r="F172" s="238"/>
      <c r="G172" s="248"/>
      <c r="H172" s="248"/>
    </row>
    <row r="173" spans="1:8" ht="12.75" customHeight="1">
      <c r="A173" s="255">
        <v>28</v>
      </c>
      <c r="B173" s="239" t="s">
        <v>229</v>
      </c>
      <c r="C173" s="239"/>
      <c r="D173" s="240"/>
      <c r="E173" s="241"/>
      <c r="F173" s="238"/>
      <c r="G173" s="235" t="s">
        <v>1</v>
      </c>
      <c r="H173" s="253"/>
    </row>
    <row r="174" spans="1:8" ht="12.75" customHeight="1">
      <c r="A174" s="252"/>
      <c r="B174" s="239" t="s">
        <v>549</v>
      </c>
      <c r="C174" s="239"/>
      <c r="D174" s="240" t="s">
        <v>204</v>
      </c>
      <c r="E174" s="241">
        <v>40682</v>
      </c>
      <c r="F174" s="238">
        <v>1</v>
      </c>
      <c r="G174" s="239" t="s">
        <v>551</v>
      </c>
      <c r="H174" s="253"/>
    </row>
    <row r="175" spans="1:8" ht="12.75" customHeight="1">
      <c r="A175" s="256" t="s">
        <v>63</v>
      </c>
      <c r="B175" s="242" t="s">
        <v>550</v>
      </c>
      <c r="C175" s="242"/>
      <c r="D175" s="243"/>
      <c r="E175" s="244"/>
      <c r="F175" s="238"/>
      <c r="G175" s="248"/>
      <c r="H175" s="248"/>
    </row>
    <row r="176" spans="1:8" ht="12.75" customHeight="1">
      <c r="A176" s="270"/>
      <c r="B176" s="423" t="s">
        <v>487</v>
      </c>
      <c r="C176" s="269"/>
      <c r="D176" s="268"/>
      <c r="E176" s="424"/>
      <c r="F176" s="238"/>
      <c r="G176" s="269"/>
      <c r="H176" s="422"/>
    </row>
    <row r="177" spans="1:8" ht="12.75" customHeight="1">
      <c r="A177" s="255">
        <v>29</v>
      </c>
      <c r="B177" s="235" t="s">
        <v>229</v>
      </c>
      <c r="C177" s="235"/>
      <c r="D177" s="236"/>
      <c r="E177" s="377"/>
      <c r="F177" s="238"/>
      <c r="G177" s="235" t="s">
        <v>2</v>
      </c>
      <c r="H177" s="253"/>
    </row>
    <row r="178" spans="1:8" ht="12.75" customHeight="1">
      <c r="A178" s="255"/>
      <c r="B178" s="239" t="s">
        <v>552</v>
      </c>
      <c r="C178" s="239"/>
      <c r="D178" s="240" t="s">
        <v>204</v>
      </c>
      <c r="E178" s="241">
        <v>39920</v>
      </c>
      <c r="F178" s="238">
        <v>0.5</v>
      </c>
      <c r="G178" s="239" t="s">
        <v>554</v>
      </c>
      <c r="H178" s="253"/>
    </row>
    <row r="179" spans="1:8" ht="12.75" customHeight="1">
      <c r="A179" s="256"/>
      <c r="B179" s="242" t="s">
        <v>553</v>
      </c>
      <c r="C179" s="242"/>
      <c r="D179" s="243"/>
      <c r="E179" s="244"/>
      <c r="F179" s="238"/>
      <c r="G179" s="248"/>
      <c r="H179" s="248"/>
    </row>
    <row r="180" spans="1:8" ht="12.75" customHeight="1">
      <c r="A180" s="255">
        <v>30</v>
      </c>
      <c r="B180" s="239" t="s">
        <v>229</v>
      </c>
      <c r="C180" s="239"/>
      <c r="D180" s="240"/>
      <c r="E180" s="241"/>
      <c r="F180" s="238"/>
      <c r="G180" s="235" t="s">
        <v>2</v>
      </c>
      <c r="H180" s="253"/>
    </row>
    <row r="181" spans="1:8" ht="12.75" customHeight="1">
      <c r="A181" s="255"/>
      <c r="B181" s="239" t="s">
        <v>555</v>
      </c>
      <c r="C181" s="239"/>
      <c r="D181" s="240" t="s">
        <v>204</v>
      </c>
      <c r="E181" s="241">
        <v>39916</v>
      </c>
      <c r="F181" s="238">
        <v>0.5</v>
      </c>
      <c r="G181" s="239" t="s">
        <v>557</v>
      </c>
      <c r="H181" s="253"/>
    </row>
    <row r="182" spans="1:8" ht="12.75" customHeight="1">
      <c r="A182" s="256"/>
      <c r="B182" s="242" t="s">
        <v>556</v>
      </c>
      <c r="C182" s="242"/>
      <c r="D182" s="243"/>
      <c r="E182" s="244"/>
      <c r="F182" s="238"/>
      <c r="G182" s="248"/>
      <c r="H182" s="248"/>
    </row>
    <row r="183" spans="1:8" ht="15" customHeight="1">
      <c r="A183" s="232" t="s">
        <v>63</v>
      </c>
      <c r="B183" s="423" t="s">
        <v>603</v>
      </c>
      <c r="C183" s="269"/>
      <c r="D183" s="268"/>
      <c r="E183" s="424"/>
      <c r="F183" s="238"/>
      <c r="G183" s="269"/>
      <c r="H183" s="232"/>
    </row>
    <row r="184" spans="1:8" ht="15" customHeight="1">
      <c r="A184" s="215">
        <v>31</v>
      </c>
      <c r="B184" s="239" t="s">
        <v>604</v>
      </c>
      <c r="C184" s="235"/>
      <c r="D184" s="236" t="s">
        <v>256</v>
      </c>
      <c r="E184" s="377" t="s">
        <v>607</v>
      </c>
      <c r="F184" s="238">
        <v>5</v>
      </c>
      <c r="G184" s="253"/>
      <c r="H184" s="217"/>
    </row>
    <row r="185" spans="1:8" ht="15" customHeight="1">
      <c r="A185" s="70"/>
      <c r="B185" s="239" t="s">
        <v>605</v>
      </c>
      <c r="C185" s="239"/>
      <c r="D185" s="240"/>
      <c r="E185" s="241"/>
      <c r="F185" s="249"/>
      <c r="G185" s="239"/>
      <c r="H185" s="70"/>
    </row>
    <row r="186" spans="1:8" ht="15" customHeight="1">
      <c r="A186" s="71" t="s">
        <v>63</v>
      </c>
      <c r="B186" s="239" t="s">
        <v>606</v>
      </c>
      <c r="C186" s="239"/>
      <c r="D186" s="240"/>
      <c r="E186" s="241"/>
      <c r="F186" s="249"/>
      <c r="G186" s="239"/>
      <c r="H186" s="70"/>
    </row>
    <row r="187" spans="1:9" ht="15.75" customHeight="1" thickBot="1">
      <c r="A187" s="324"/>
      <c r="B187" s="326" t="s">
        <v>62</v>
      </c>
      <c r="C187" s="327"/>
      <c r="D187" s="327"/>
      <c r="E187" s="327"/>
      <c r="F187" s="506">
        <f>SUM(F166:F186)</f>
        <v>64</v>
      </c>
      <c r="G187" s="324"/>
      <c r="H187" s="325"/>
      <c r="I187" s="1"/>
    </row>
    <row r="188" spans="1:9" ht="15.75" customHeight="1" thickTop="1">
      <c r="A188" s="257"/>
      <c r="B188" s="428"/>
      <c r="C188" s="257"/>
      <c r="D188" s="257"/>
      <c r="E188" s="257"/>
      <c r="F188" s="429"/>
      <c r="G188" s="257"/>
      <c r="H188" s="257"/>
      <c r="I188" s="101"/>
    </row>
    <row r="189" spans="1:8" ht="15.75" customHeight="1">
      <c r="A189" s="78"/>
      <c r="B189" s="205" t="s">
        <v>64</v>
      </c>
      <c r="C189" s="205"/>
      <c r="D189" s="205"/>
      <c r="E189" s="205"/>
      <c r="F189" s="205"/>
      <c r="G189" s="205"/>
      <c r="H189" s="78"/>
    </row>
    <row r="190" spans="1:8" ht="15.75" customHeight="1">
      <c r="A190" s="78"/>
      <c r="B190" s="205"/>
      <c r="C190" s="205"/>
      <c r="D190" s="205"/>
      <c r="E190" s="205"/>
      <c r="F190" s="475" t="s">
        <v>600</v>
      </c>
      <c r="G190" s="205"/>
      <c r="H190" s="78"/>
    </row>
    <row r="191" spans="1:8" ht="15.75" customHeight="1">
      <c r="A191" s="78"/>
      <c r="B191" s="205" t="s">
        <v>65</v>
      </c>
      <c r="C191" s="205"/>
      <c r="D191" s="205"/>
      <c r="E191" s="205"/>
      <c r="F191" s="205"/>
      <c r="G191" s="205"/>
      <c r="H191" s="78"/>
    </row>
    <row r="192" spans="1:8" ht="15.75" customHeight="1">
      <c r="A192" s="78"/>
      <c r="B192" s="205" t="s">
        <v>234</v>
      </c>
      <c r="C192" s="205"/>
      <c r="D192" s="205"/>
      <c r="E192" s="205"/>
      <c r="F192" s="475" t="s">
        <v>608</v>
      </c>
      <c r="G192" s="205"/>
      <c r="H192" s="78"/>
    </row>
    <row r="193" spans="1:8" ht="15.75" customHeight="1">
      <c r="A193" s="78"/>
      <c r="B193" s="205"/>
      <c r="C193" s="205"/>
      <c r="D193" s="205"/>
      <c r="E193" s="205"/>
      <c r="F193" s="475"/>
      <c r="G193" s="205"/>
      <c r="H193" s="78"/>
    </row>
    <row r="194" spans="1:8" ht="15.75" customHeight="1">
      <c r="A194" s="78"/>
      <c r="B194" s="205"/>
      <c r="C194" s="205"/>
      <c r="D194" s="205"/>
      <c r="E194" s="205"/>
      <c r="F194" s="475"/>
      <c r="G194" s="205"/>
      <c r="H194" s="78"/>
    </row>
    <row r="195" spans="1:8" ht="15.75" customHeight="1">
      <c r="A195" s="78"/>
      <c r="B195" s="205" t="s">
        <v>219</v>
      </c>
      <c r="C195" s="205"/>
      <c r="D195" s="205"/>
      <c r="E195" s="205"/>
      <c r="F195" s="475" t="s">
        <v>601</v>
      </c>
      <c r="G195" s="205"/>
      <c r="H195" s="78"/>
    </row>
    <row r="196" spans="1:8" ht="15.75" customHeight="1">
      <c r="A196" s="78"/>
      <c r="B196" s="205" t="s">
        <v>236</v>
      </c>
      <c r="C196" s="205"/>
      <c r="D196" s="205"/>
      <c r="E196" s="205"/>
      <c r="F196" s="502" t="s">
        <v>602</v>
      </c>
      <c r="G196" s="205"/>
      <c r="H196" s="78"/>
    </row>
    <row r="197" spans="1:8" ht="12" customHeight="1">
      <c r="A197" s="78"/>
      <c r="B197" s="78"/>
      <c r="C197" s="78"/>
      <c r="D197" s="78"/>
      <c r="E197" s="78"/>
      <c r="F197" s="78"/>
      <c r="G197" s="78"/>
      <c r="H197" s="78"/>
    </row>
    <row r="198" spans="1:8" ht="14.25">
      <c r="A198" s="78"/>
      <c r="B198" s="78"/>
      <c r="C198" s="78"/>
      <c r="D198" s="78"/>
      <c r="E198" s="78"/>
      <c r="F198" s="78"/>
      <c r="G198" s="78"/>
      <c r="H198" s="78"/>
    </row>
    <row r="199" spans="1:8" ht="14.25">
      <c r="A199" s="78"/>
      <c r="B199" s="78"/>
      <c r="C199" s="78"/>
      <c r="D199" s="78"/>
      <c r="E199" s="78"/>
      <c r="F199" s="78"/>
      <c r="G199" s="78"/>
      <c r="H199" s="78"/>
    </row>
    <row r="200" spans="1:8" ht="14.25">
      <c r="A200" s="78"/>
      <c r="B200" s="78"/>
      <c r="C200" s="78"/>
      <c r="D200" s="78"/>
      <c r="E200" s="78"/>
      <c r="F200" s="78"/>
      <c r="G200" s="78"/>
      <c r="H200" s="78"/>
    </row>
    <row r="201" spans="1:8" ht="14.25">
      <c r="A201" s="78"/>
      <c r="B201" s="78"/>
      <c r="C201" s="78"/>
      <c r="D201" s="78"/>
      <c r="E201" s="78"/>
      <c r="F201" s="78"/>
      <c r="G201" s="78"/>
      <c r="H201" s="78"/>
    </row>
    <row r="202" spans="1:8" ht="14.25">
      <c r="A202" s="78"/>
      <c r="B202" s="78"/>
      <c r="C202" s="78"/>
      <c r="D202" s="78"/>
      <c r="E202" s="78"/>
      <c r="F202" s="78"/>
      <c r="G202" s="78"/>
      <c r="H202" s="78"/>
    </row>
    <row r="203" spans="1:8" ht="14.25">
      <c r="A203" s="78"/>
      <c r="B203" s="78"/>
      <c r="C203" s="78"/>
      <c r="D203" s="78"/>
      <c r="E203" s="78"/>
      <c r="F203" s="78"/>
      <c r="G203" s="78"/>
      <c r="H203" s="78"/>
    </row>
    <row r="204" spans="1:8" ht="14.25">
      <c r="A204" s="78"/>
      <c r="B204" s="78"/>
      <c r="C204" s="78"/>
      <c r="D204" s="78"/>
      <c r="E204" s="78"/>
      <c r="F204" s="78"/>
      <c r="G204" s="78"/>
      <c r="H204" s="78"/>
    </row>
    <row r="205" spans="1:8" ht="14.25">
      <c r="A205" s="78"/>
      <c r="B205" s="78"/>
      <c r="C205" s="78"/>
      <c r="D205" s="78"/>
      <c r="E205" s="78"/>
      <c r="F205" s="78"/>
      <c r="G205" s="78"/>
      <c r="H205" s="78"/>
    </row>
    <row r="206" spans="1:8" ht="14.25">
      <c r="A206" s="78"/>
      <c r="B206" s="78"/>
      <c r="C206" s="78"/>
      <c r="D206" s="78"/>
      <c r="E206" s="78"/>
      <c r="F206" s="78"/>
      <c r="G206" s="78"/>
      <c r="H206" s="78"/>
    </row>
    <row r="207" spans="1:8" ht="14.25">
      <c r="A207" s="78"/>
      <c r="B207" s="78"/>
      <c r="C207" s="78"/>
      <c r="D207" s="78"/>
      <c r="E207" s="78"/>
      <c r="F207" s="78"/>
      <c r="G207" s="78"/>
      <c r="H207" s="78"/>
    </row>
    <row r="208" spans="1:8" ht="14.25">
      <c r="A208" s="78"/>
      <c r="B208" s="78"/>
      <c r="C208" s="78"/>
      <c r="D208" s="78"/>
      <c r="E208" s="78"/>
      <c r="F208" s="78"/>
      <c r="G208" s="78"/>
      <c r="H208" s="78"/>
    </row>
    <row r="209" spans="1:8" ht="14.25">
      <c r="A209" s="78"/>
      <c r="B209" s="78"/>
      <c r="C209" s="78"/>
      <c r="D209" s="78"/>
      <c r="E209" s="78"/>
      <c r="F209" s="78"/>
      <c r="G209" s="78"/>
      <c r="H209" s="78"/>
    </row>
    <row r="210" spans="1:8" ht="14.25">
      <c r="A210" s="78"/>
      <c r="B210" s="78"/>
      <c r="C210" s="78"/>
      <c r="D210" s="78"/>
      <c r="E210" s="78"/>
      <c r="F210" s="78"/>
      <c r="G210" s="78"/>
      <c r="H210" s="78"/>
    </row>
    <row r="211" spans="1:8" ht="14.25">
      <c r="A211" s="78"/>
      <c r="B211" s="78"/>
      <c r="C211" s="78"/>
      <c r="D211" s="78"/>
      <c r="E211" s="78"/>
      <c r="F211" s="78"/>
      <c r="G211" s="78"/>
      <c r="H211" s="78"/>
    </row>
    <row r="212" spans="1:8" ht="14.25">
      <c r="A212" s="78"/>
      <c r="B212" s="78"/>
      <c r="C212" s="78"/>
      <c r="D212" s="78"/>
      <c r="E212" s="78"/>
      <c r="F212" s="78"/>
      <c r="G212" s="78"/>
      <c r="H212" s="78"/>
    </row>
    <row r="213" spans="1:8" ht="14.25">
      <c r="A213" s="78"/>
      <c r="B213" s="78"/>
      <c r="C213" s="78"/>
      <c r="D213" s="78"/>
      <c r="E213" s="78"/>
      <c r="F213" s="78"/>
      <c r="G213" s="78"/>
      <c r="H213" s="78"/>
    </row>
    <row r="214" spans="1:8" ht="14.25">
      <c r="A214" s="78"/>
      <c r="B214" s="78"/>
      <c r="C214" s="78"/>
      <c r="D214" s="78"/>
      <c r="E214" s="78"/>
      <c r="F214" s="78"/>
      <c r="G214" s="78"/>
      <c r="H214" s="78"/>
    </row>
    <row r="215" spans="1:8" ht="14.25">
      <c r="A215" s="78"/>
      <c r="B215" s="78"/>
      <c r="C215" s="78"/>
      <c r="D215" s="78"/>
      <c r="E215" s="78"/>
      <c r="F215" s="78"/>
      <c r="G215" s="78"/>
      <c r="H215" s="78"/>
    </row>
    <row r="216" spans="1:8" ht="14.25">
      <c r="A216" s="78"/>
      <c r="B216" s="78"/>
      <c r="C216" s="78"/>
      <c r="D216" s="78"/>
      <c r="E216" s="78"/>
      <c r="F216" s="78"/>
      <c r="G216" s="78"/>
      <c r="H216" s="78"/>
    </row>
    <row r="217" spans="1:8" ht="14.25">
      <c r="A217" s="78"/>
      <c r="B217" s="78"/>
      <c r="C217" s="78"/>
      <c r="D217" s="78"/>
      <c r="E217" s="78"/>
      <c r="F217" s="78"/>
      <c r="G217" s="78"/>
      <c r="H217" s="78"/>
    </row>
    <row r="218" spans="1:8" ht="14.25">
      <c r="A218" s="78"/>
      <c r="B218" s="78"/>
      <c r="C218" s="78"/>
      <c r="D218" s="78"/>
      <c r="E218" s="78"/>
      <c r="F218" s="78"/>
      <c r="G218" s="78"/>
      <c r="H218" s="78"/>
    </row>
    <row r="219" spans="1:8" ht="14.25">
      <c r="A219" s="78"/>
      <c r="B219" s="78"/>
      <c r="C219" s="78"/>
      <c r="D219" s="78"/>
      <c r="E219" s="78"/>
      <c r="F219" s="78"/>
      <c r="G219" s="78"/>
      <c r="H219" s="78"/>
    </row>
    <row r="220" spans="1:8" ht="14.25">
      <c r="A220" s="78"/>
      <c r="B220" s="78"/>
      <c r="C220" s="78"/>
      <c r="D220" s="78"/>
      <c r="E220" s="78"/>
      <c r="F220" s="78"/>
      <c r="G220" s="78"/>
      <c r="H220" s="78"/>
    </row>
    <row r="221" spans="1:8" ht="14.25">
      <c r="A221" s="78"/>
      <c r="B221" s="78"/>
      <c r="C221" s="78"/>
      <c r="D221" s="78"/>
      <c r="E221" s="78"/>
      <c r="F221" s="78"/>
      <c r="G221" s="78"/>
      <c r="H221" s="78"/>
    </row>
    <row r="222" spans="1:8" ht="14.25">
      <c r="A222" s="78"/>
      <c r="B222" s="78"/>
      <c r="C222" s="78"/>
      <c r="D222" s="78"/>
      <c r="E222" s="78"/>
      <c r="F222" s="78"/>
      <c r="G222" s="78"/>
      <c r="H222" s="78"/>
    </row>
    <row r="223" spans="1:8" ht="14.25">
      <c r="A223" s="78"/>
      <c r="B223" s="78"/>
      <c r="C223" s="78"/>
      <c r="D223" s="78"/>
      <c r="E223" s="78"/>
      <c r="F223" s="78"/>
      <c r="G223" s="78"/>
      <c r="H223" s="78"/>
    </row>
    <row r="224" spans="1:8" ht="14.25">
      <c r="A224" s="78"/>
      <c r="B224" s="78"/>
      <c r="C224" s="78"/>
      <c r="D224" s="78"/>
      <c r="E224" s="78"/>
      <c r="F224" s="78"/>
      <c r="G224" s="78"/>
      <c r="H224" s="78"/>
    </row>
    <row r="225" spans="1:8" ht="14.25">
      <c r="A225" s="78"/>
      <c r="B225" s="78"/>
      <c r="C225" s="78"/>
      <c r="D225" s="78"/>
      <c r="E225" s="78"/>
      <c r="F225" s="78"/>
      <c r="G225" s="78"/>
      <c r="H225" s="78"/>
    </row>
    <row r="226" spans="1:8" ht="14.25">
      <c r="A226" s="78"/>
      <c r="B226" s="78"/>
      <c r="C226" s="78"/>
      <c r="D226" s="78"/>
      <c r="E226" s="78"/>
      <c r="F226" s="78"/>
      <c r="G226" s="78"/>
      <c r="H226" s="78"/>
    </row>
    <row r="227" spans="1:8" ht="14.25">
      <c r="A227" s="78"/>
      <c r="B227" s="78"/>
      <c r="C227" s="78"/>
      <c r="D227" s="78"/>
      <c r="E227" s="78"/>
      <c r="F227" s="78"/>
      <c r="G227" s="78"/>
      <c r="H227" s="78"/>
    </row>
    <row r="228" spans="1:8" ht="14.25">
      <c r="A228" s="78"/>
      <c r="B228" s="78"/>
      <c r="C228" s="78"/>
      <c r="D228" s="78"/>
      <c r="E228" s="78"/>
      <c r="F228" s="78"/>
      <c r="G228" s="78"/>
      <c r="H228" s="78"/>
    </row>
    <row r="229" spans="1:8" ht="14.25">
      <c r="A229" s="78"/>
      <c r="B229" s="78"/>
      <c r="C229" s="78"/>
      <c r="D229" s="78"/>
      <c r="E229" s="78"/>
      <c r="F229" s="78"/>
      <c r="G229" s="78"/>
      <c r="H229" s="78"/>
    </row>
    <row r="230" spans="1:8" ht="14.25">
      <c r="A230" s="78"/>
      <c r="B230" s="78"/>
      <c r="C230" s="78"/>
      <c r="D230" s="78"/>
      <c r="E230" s="78"/>
      <c r="F230" s="78"/>
      <c r="G230" s="78"/>
      <c r="H230" s="78"/>
    </row>
    <row r="231" spans="1:8" ht="14.25">
      <c r="A231" s="78"/>
      <c r="B231" s="78"/>
      <c r="C231" s="78"/>
      <c r="D231" s="78"/>
      <c r="E231" s="78"/>
      <c r="F231" s="78"/>
      <c r="G231" s="78"/>
      <c r="H231" s="78"/>
    </row>
    <row r="232" spans="1:8" ht="14.25">
      <c r="A232" s="78"/>
      <c r="B232" s="78"/>
      <c r="C232" s="78"/>
      <c r="D232" s="78"/>
      <c r="E232" s="78"/>
      <c r="F232" s="78"/>
      <c r="G232" s="78"/>
      <c r="H232" s="78"/>
    </row>
    <row r="233" spans="1:8" ht="14.25">
      <c r="A233" s="78"/>
      <c r="B233" s="78"/>
      <c r="C233" s="78"/>
      <c r="D233" s="78"/>
      <c r="E233" s="78"/>
      <c r="F233" s="78"/>
      <c r="G233" s="78"/>
      <c r="H233" s="78"/>
    </row>
    <row r="234" spans="1:8" ht="14.25">
      <c r="A234" s="78"/>
      <c r="B234" s="78"/>
      <c r="C234" s="78"/>
      <c r="D234" s="78"/>
      <c r="E234" s="78"/>
      <c r="F234" s="78"/>
      <c r="G234" s="78"/>
      <c r="H234" s="78"/>
    </row>
    <row r="235" spans="1:8" ht="14.25">
      <c r="A235" s="78"/>
      <c r="B235" s="78"/>
      <c r="C235" s="78"/>
      <c r="D235" s="78"/>
      <c r="E235" s="78"/>
      <c r="F235" s="78"/>
      <c r="G235" s="78"/>
      <c r="H235" s="78"/>
    </row>
    <row r="236" spans="1:8" ht="14.25">
      <c r="A236" s="78"/>
      <c r="B236" s="78"/>
      <c r="C236" s="78"/>
      <c r="D236" s="78"/>
      <c r="E236" s="78"/>
      <c r="F236" s="78"/>
      <c r="G236" s="78"/>
      <c r="H236" s="78"/>
    </row>
    <row r="237" spans="1:8" ht="14.25">
      <c r="A237" s="78"/>
      <c r="B237" s="78"/>
      <c r="C237" s="78"/>
      <c r="D237" s="78"/>
      <c r="E237" s="78"/>
      <c r="F237" s="78"/>
      <c r="G237" s="78"/>
      <c r="H237" s="78"/>
    </row>
    <row r="238" spans="1:8" ht="14.25">
      <c r="A238" s="78"/>
      <c r="B238" s="78"/>
      <c r="C238" s="78"/>
      <c r="D238" s="78"/>
      <c r="E238" s="78"/>
      <c r="F238" s="78"/>
      <c r="G238" s="78"/>
      <c r="H238" s="78"/>
    </row>
    <row r="239" spans="1:8" ht="14.25">
      <c r="A239" s="78"/>
      <c r="B239" s="78"/>
      <c r="C239" s="78"/>
      <c r="D239" s="78"/>
      <c r="E239" s="78"/>
      <c r="F239" s="78"/>
      <c r="G239" s="78"/>
      <c r="H239" s="78"/>
    </row>
    <row r="240" spans="1:8" ht="14.25">
      <c r="A240" s="78"/>
      <c r="B240" s="78"/>
      <c r="C240" s="78"/>
      <c r="D240" s="78"/>
      <c r="E240" s="78"/>
      <c r="F240" s="78"/>
      <c r="G240" s="78"/>
      <c r="H240" s="78"/>
    </row>
    <row r="241" spans="1:8" ht="14.25">
      <c r="A241" s="78"/>
      <c r="B241" s="78"/>
      <c r="C241" s="78"/>
      <c r="D241" s="78"/>
      <c r="E241" s="78"/>
      <c r="F241" s="78"/>
      <c r="G241" s="78"/>
      <c r="H241" s="78"/>
    </row>
    <row r="242" spans="1:8" ht="14.25">
      <c r="A242" s="78"/>
      <c r="B242" s="78"/>
      <c r="C242" s="78"/>
      <c r="D242" s="78"/>
      <c r="E242" s="78"/>
      <c r="F242" s="78"/>
      <c r="G242" s="78"/>
      <c r="H242" s="78"/>
    </row>
    <row r="243" spans="1:8" ht="14.25">
      <c r="A243" s="78"/>
      <c r="B243" s="78"/>
      <c r="C243" s="78"/>
      <c r="D243" s="78"/>
      <c r="E243" s="78"/>
      <c r="F243" s="78"/>
      <c r="G243" s="78"/>
      <c r="H243" s="78"/>
    </row>
    <row r="244" spans="1:8" ht="14.25">
      <c r="A244" s="78"/>
      <c r="B244" s="78"/>
      <c r="C244" s="78"/>
      <c r="D244" s="78"/>
      <c r="E244" s="78"/>
      <c r="F244" s="78"/>
      <c r="G244" s="78"/>
      <c r="H244" s="78"/>
    </row>
    <row r="245" spans="1:8" ht="14.25">
      <c r="A245" s="78"/>
      <c r="B245" s="78"/>
      <c r="C245" s="78"/>
      <c r="D245" s="78"/>
      <c r="E245" s="78"/>
      <c r="F245" s="78"/>
      <c r="G245" s="78"/>
      <c r="H245" s="78"/>
    </row>
    <row r="246" spans="1:8" ht="14.25">
      <c r="A246" s="78"/>
      <c r="B246" s="78"/>
      <c r="C246" s="78"/>
      <c r="D246" s="78"/>
      <c r="E246" s="78"/>
      <c r="F246" s="78"/>
      <c r="G246" s="78"/>
      <c r="H246" s="78"/>
    </row>
    <row r="247" spans="1:8" ht="14.25">
      <c r="A247" s="78"/>
      <c r="B247" s="78"/>
      <c r="C247" s="78"/>
      <c r="D247" s="78"/>
      <c r="E247" s="78"/>
      <c r="F247" s="78"/>
      <c r="G247" s="78"/>
      <c r="H247" s="78"/>
    </row>
    <row r="248" spans="1:8" ht="14.25">
      <c r="A248" s="78"/>
      <c r="B248" s="78"/>
      <c r="C248" s="78"/>
      <c r="D248" s="78"/>
      <c r="E248" s="78"/>
      <c r="F248" s="78"/>
      <c r="G248" s="78"/>
      <c r="H248" s="78"/>
    </row>
    <row r="249" spans="1:8" ht="14.25">
      <c r="A249" s="78"/>
      <c r="B249" s="78"/>
      <c r="C249" s="78"/>
      <c r="D249" s="78"/>
      <c r="E249" s="78"/>
      <c r="F249" s="78"/>
      <c r="G249" s="78"/>
      <c r="H249" s="78"/>
    </row>
    <row r="250" spans="1:8" ht="14.25">
      <c r="A250" s="78"/>
      <c r="B250" s="78"/>
      <c r="C250" s="78"/>
      <c r="D250" s="78"/>
      <c r="E250" s="78"/>
      <c r="F250" s="78"/>
      <c r="G250" s="78"/>
      <c r="H250" s="78"/>
    </row>
    <row r="251" spans="1:8" ht="14.25">
      <c r="A251" s="78"/>
      <c r="B251" s="78"/>
      <c r="C251" s="78"/>
      <c r="D251" s="78"/>
      <c r="E251" s="78"/>
      <c r="F251" s="78"/>
      <c r="G251" s="78"/>
      <c r="H251" s="78"/>
    </row>
    <row r="252" spans="1:8" ht="14.25">
      <c r="A252" s="78"/>
      <c r="B252" s="78"/>
      <c r="C252" s="78"/>
      <c r="D252" s="78"/>
      <c r="E252" s="78"/>
      <c r="F252" s="78"/>
      <c r="G252" s="78"/>
      <c r="H252" s="78"/>
    </row>
    <row r="253" spans="1:8" ht="14.25">
      <c r="A253" s="78"/>
      <c r="B253" s="78"/>
      <c r="C253" s="78"/>
      <c r="D253" s="78"/>
      <c r="E253" s="78"/>
      <c r="F253" s="78"/>
      <c r="G253" s="78"/>
      <c r="H253" s="78"/>
    </row>
    <row r="254" spans="1:8" ht="14.25">
      <c r="A254" s="78"/>
      <c r="B254" s="78"/>
      <c r="C254" s="78"/>
      <c r="D254" s="78"/>
      <c r="E254" s="78"/>
      <c r="F254" s="78"/>
      <c r="G254" s="78"/>
      <c r="H254" s="78"/>
    </row>
    <row r="255" spans="1:8" ht="14.25">
      <c r="A255" s="78"/>
      <c r="B255" s="78"/>
      <c r="C255" s="78"/>
      <c r="D255" s="78"/>
      <c r="E255" s="78"/>
      <c r="F255" s="78"/>
      <c r="G255" s="78"/>
      <c r="H255" s="78"/>
    </row>
    <row r="256" spans="1:8" ht="14.25">
      <c r="A256" s="78"/>
      <c r="B256" s="78"/>
      <c r="C256" s="78"/>
      <c r="D256" s="78"/>
      <c r="E256" s="78"/>
      <c r="F256" s="78"/>
      <c r="G256" s="78"/>
      <c r="H256" s="78"/>
    </row>
    <row r="257" spans="1:8" ht="14.25">
      <c r="A257" s="78"/>
      <c r="B257" s="78"/>
      <c r="C257" s="78"/>
      <c r="D257" s="78"/>
      <c r="E257" s="78"/>
      <c r="F257" s="78"/>
      <c r="G257" s="78"/>
      <c r="H257" s="78"/>
    </row>
    <row r="258" spans="1:8" ht="14.25">
      <c r="A258" s="78"/>
      <c r="B258" s="78"/>
      <c r="C258" s="78"/>
      <c r="D258" s="78"/>
      <c r="E258" s="78"/>
      <c r="F258" s="78"/>
      <c r="G258" s="78"/>
      <c r="H258" s="78"/>
    </row>
    <row r="259" spans="1:8" ht="14.25">
      <c r="A259" s="78"/>
      <c r="B259" s="78"/>
      <c r="C259" s="78"/>
      <c r="D259" s="78"/>
      <c r="E259" s="78"/>
      <c r="F259" s="78"/>
      <c r="G259" s="78"/>
      <c r="H259" s="78"/>
    </row>
    <row r="260" spans="1:8" ht="14.25">
      <c r="A260" s="78"/>
      <c r="B260" s="78"/>
      <c r="C260" s="78"/>
      <c r="D260" s="78"/>
      <c r="E260" s="78"/>
      <c r="F260" s="78"/>
      <c r="G260" s="78"/>
      <c r="H260" s="78"/>
    </row>
    <row r="261" spans="1:8" ht="14.25">
      <c r="A261" s="78"/>
      <c r="B261" s="78"/>
      <c r="C261" s="78"/>
      <c r="D261" s="78"/>
      <c r="E261" s="78"/>
      <c r="F261" s="78"/>
      <c r="G261" s="78"/>
      <c r="H261" s="78"/>
    </row>
    <row r="262" spans="1:8" ht="14.25">
      <c r="A262" s="78"/>
      <c r="B262" s="78"/>
      <c r="C262" s="78"/>
      <c r="D262" s="78"/>
      <c r="E262" s="78"/>
      <c r="F262" s="78"/>
      <c r="G262" s="78"/>
      <c r="H262" s="78"/>
    </row>
    <row r="263" spans="1:8" ht="14.25">
      <c r="A263" s="78"/>
      <c r="B263" s="78"/>
      <c r="C263" s="78"/>
      <c r="D263" s="78"/>
      <c r="E263" s="78"/>
      <c r="F263" s="78"/>
      <c r="G263" s="78"/>
      <c r="H263" s="78"/>
    </row>
    <row r="264" spans="1:8" ht="14.25">
      <c r="A264" s="78"/>
      <c r="B264" s="78"/>
      <c r="C264" s="78"/>
      <c r="D264" s="78"/>
      <c r="E264" s="78"/>
      <c r="F264" s="78"/>
      <c r="G264" s="78"/>
      <c r="H264" s="78"/>
    </row>
    <row r="265" spans="1:8" ht="14.25">
      <c r="A265" s="78"/>
      <c r="B265" s="78"/>
      <c r="C265" s="78"/>
      <c r="D265" s="78"/>
      <c r="E265" s="78"/>
      <c r="F265" s="78"/>
      <c r="G265" s="78"/>
      <c r="H265" s="78"/>
    </row>
    <row r="266" spans="1:8" ht="14.25">
      <c r="A266" s="78"/>
      <c r="B266" s="78"/>
      <c r="C266" s="78"/>
      <c r="D266" s="78"/>
      <c r="E266" s="78"/>
      <c r="F266" s="78"/>
      <c r="G266" s="78"/>
      <c r="H266" s="78"/>
    </row>
    <row r="267" spans="1:8" ht="14.25">
      <c r="A267" s="78"/>
      <c r="B267" s="78"/>
      <c r="C267" s="78"/>
      <c r="D267" s="78"/>
      <c r="E267" s="78"/>
      <c r="F267" s="78"/>
      <c r="G267" s="78"/>
      <c r="H267" s="78"/>
    </row>
    <row r="268" spans="1:8" ht="14.25">
      <c r="A268" s="78"/>
      <c r="B268" s="78"/>
      <c r="C268" s="78"/>
      <c r="D268" s="78"/>
      <c r="E268" s="78"/>
      <c r="F268" s="78"/>
      <c r="G268" s="78"/>
      <c r="H268" s="78"/>
    </row>
    <row r="269" spans="1:8" ht="14.25">
      <c r="A269" s="78"/>
      <c r="B269" s="78"/>
      <c r="C269" s="78"/>
      <c r="D269" s="78"/>
      <c r="E269" s="78"/>
      <c r="F269" s="78"/>
      <c r="G269" s="78"/>
      <c r="H269" s="78"/>
    </row>
    <row r="270" spans="1:8" ht="14.25">
      <c r="A270" s="78"/>
      <c r="B270" s="78"/>
      <c r="C270" s="78"/>
      <c r="D270" s="78"/>
      <c r="E270" s="78"/>
      <c r="F270" s="78"/>
      <c r="G270" s="78"/>
      <c r="H270" s="78"/>
    </row>
    <row r="271" spans="1:8" ht="14.25">
      <c r="A271" s="78"/>
      <c r="B271" s="78"/>
      <c r="C271" s="78"/>
      <c r="D271" s="78"/>
      <c r="E271" s="78"/>
      <c r="F271" s="78"/>
      <c r="G271" s="78"/>
      <c r="H271" s="78"/>
    </row>
    <row r="272" spans="1:8" ht="14.25">
      <c r="A272" s="78"/>
      <c r="B272" s="78"/>
      <c r="C272" s="78"/>
      <c r="D272" s="78"/>
      <c r="E272" s="78"/>
      <c r="F272" s="78"/>
      <c r="G272" s="78"/>
      <c r="H272" s="78"/>
    </row>
    <row r="273" spans="1:8" ht="14.25">
      <c r="A273" s="78"/>
      <c r="B273" s="78"/>
      <c r="C273" s="78"/>
      <c r="D273" s="78"/>
      <c r="E273" s="78"/>
      <c r="F273" s="78"/>
      <c r="G273" s="78"/>
      <c r="H273" s="78"/>
    </row>
    <row r="274" spans="1:8" ht="14.25">
      <c r="A274" s="78"/>
      <c r="B274" s="78"/>
      <c r="C274" s="78"/>
      <c r="D274" s="78"/>
      <c r="E274" s="78"/>
      <c r="F274" s="78"/>
      <c r="G274" s="78"/>
      <c r="H274" s="78"/>
    </row>
    <row r="275" spans="1:8" ht="14.25">
      <c r="A275" s="78"/>
      <c r="B275" s="78"/>
      <c r="C275" s="78"/>
      <c r="D275" s="78"/>
      <c r="E275" s="78"/>
      <c r="F275" s="78"/>
      <c r="G275" s="78"/>
      <c r="H275" s="78"/>
    </row>
    <row r="276" spans="1:8" ht="14.25">
      <c r="A276" s="78"/>
      <c r="B276" s="78"/>
      <c r="C276" s="78"/>
      <c r="D276" s="78"/>
      <c r="E276" s="78"/>
      <c r="F276" s="78"/>
      <c r="G276" s="78"/>
      <c r="H276" s="78"/>
    </row>
    <row r="277" spans="1:8" ht="14.25">
      <c r="A277" s="78"/>
      <c r="B277" s="78"/>
      <c r="C277" s="78"/>
      <c r="D277" s="78"/>
      <c r="E277" s="78"/>
      <c r="F277" s="78"/>
      <c r="G277" s="78"/>
      <c r="H277" s="78"/>
    </row>
    <row r="278" spans="1:8" ht="14.25">
      <c r="A278" s="78"/>
      <c r="B278" s="78"/>
      <c r="C278" s="78"/>
      <c r="D278" s="78"/>
      <c r="E278" s="78"/>
      <c r="F278" s="78"/>
      <c r="G278" s="78"/>
      <c r="H278" s="78"/>
    </row>
    <row r="279" spans="1:8" ht="14.25">
      <c r="A279" s="78"/>
      <c r="B279" s="78"/>
      <c r="C279" s="78"/>
      <c r="D279" s="78"/>
      <c r="E279" s="78"/>
      <c r="F279" s="78"/>
      <c r="G279" s="78"/>
      <c r="H279" s="78"/>
    </row>
    <row r="280" spans="1:8" ht="14.25">
      <c r="A280" s="78"/>
      <c r="B280" s="78"/>
      <c r="C280" s="78"/>
      <c r="D280" s="78"/>
      <c r="E280" s="78"/>
      <c r="F280" s="78"/>
      <c r="G280" s="78"/>
      <c r="H280" s="78"/>
    </row>
    <row r="281" spans="1:8" ht="14.25">
      <c r="A281" s="78"/>
      <c r="B281" s="78"/>
      <c r="C281" s="78"/>
      <c r="D281" s="78"/>
      <c r="E281" s="78"/>
      <c r="F281" s="78"/>
      <c r="G281" s="78"/>
      <c r="H281" s="78"/>
    </row>
    <row r="282" spans="1:8" ht="14.25">
      <c r="A282" s="78"/>
      <c r="B282" s="78"/>
      <c r="C282" s="78"/>
      <c r="D282" s="78"/>
      <c r="E282" s="78"/>
      <c r="F282" s="78"/>
      <c r="G282" s="78"/>
      <c r="H282" s="78"/>
    </row>
    <row r="283" spans="1:8" ht="14.25">
      <c r="A283" s="78"/>
      <c r="B283" s="78"/>
      <c r="C283" s="78"/>
      <c r="D283" s="78"/>
      <c r="E283" s="78"/>
      <c r="F283" s="78"/>
      <c r="G283" s="78"/>
      <c r="H283" s="78"/>
    </row>
    <row r="284" spans="1:8" ht="14.25">
      <c r="A284" s="78"/>
      <c r="B284" s="78"/>
      <c r="C284" s="78"/>
      <c r="D284" s="78"/>
      <c r="E284" s="78"/>
      <c r="F284" s="78"/>
      <c r="G284" s="78"/>
      <c r="H284" s="78"/>
    </row>
    <row r="285" spans="1:8" ht="14.25">
      <c r="A285" s="78"/>
      <c r="B285" s="78"/>
      <c r="C285" s="78"/>
      <c r="D285" s="78"/>
      <c r="E285" s="78"/>
      <c r="F285" s="78"/>
      <c r="G285" s="78"/>
      <c r="H285" s="78"/>
    </row>
    <row r="286" spans="1:8" ht="14.25">
      <c r="A286" s="78"/>
      <c r="B286" s="78"/>
      <c r="C286" s="78"/>
      <c r="D286" s="78"/>
      <c r="E286" s="78"/>
      <c r="F286" s="78"/>
      <c r="G286" s="78"/>
      <c r="H286" s="78"/>
    </row>
    <row r="287" spans="1:8" ht="14.25">
      <c r="A287" s="78"/>
      <c r="B287" s="78"/>
      <c r="C287" s="78"/>
      <c r="D287" s="78"/>
      <c r="E287" s="78"/>
      <c r="F287" s="78"/>
      <c r="G287" s="78"/>
      <c r="H287" s="78"/>
    </row>
    <row r="288" spans="1:8" ht="14.25">
      <c r="A288" s="78"/>
      <c r="B288" s="78"/>
      <c r="C288" s="78"/>
      <c r="D288" s="78"/>
      <c r="E288" s="78"/>
      <c r="F288" s="78"/>
      <c r="G288" s="78"/>
      <c r="H288" s="78"/>
    </row>
    <row r="289" spans="1:8" ht="14.25">
      <c r="A289" s="78"/>
      <c r="B289" s="78"/>
      <c r="C289" s="78"/>
      <c r="D289" s="78"/>
      <c r="E289" s="78"/>
      <c r="F289" s="78"/>
      <c r="G289" s="78"/>
      <c r="H289" s="78"/>
    </row>
    <row r="290" spans="1:8" ht="14.25">
      <c r="A290" s="78"/>
      <c r="B290" s="78"/>
      <c r="C290" s="78"/>
      <c r="D290" s="78"/>
      <c r="E290" s="78"/>
      <c r="F290" s="78"/>
      <c r="G290" s="78"/>
      <c r="H290" s="78"/>
    </row>
    <row r="291" spans="1:8" ht="14.25">
      <c r="A291" s="78"/>
      <c r="B291" s="78"/>
      <c r="C291" s="78"/>
      <c r="D291" s="78"/>
      <c r="E291" s="78"/>
      <c r="F291" s="78"/>
      <c r="G291" s="78"/>
      <c r="H291" s="78"/>
    </row>
    <row r="292" spans="1:8" ht="14.25">
      <c r="A292" s="78"/>
      <c r="B292" s="78"/>
      <c r="C292" s="78"/>
      <c r="D292" s="78"/>
      <c r="E292" s="78"/>
      <c r="F292" s="78"/>
      <c r="G292" s="78"/>
      <c r="H292" s="78"/>
    </row>
    <row r="293" spans="1:8" ht="14.25">
      <c r="A293" s="78"/>
      <c r="B293" s="78"/>
      <c r="C293" s="78"/>
      <c r="D293" s="78"/>
      <c r="E293" s="78"/>
      <c r="F293" s="78"/>
      <c r="G293" s="78"/>
      <c r="H293" s="78"/>
    </row>
    <row r="294" spans="1:8" ht="14.25">
      <c r="A294" s="78"/>
      <c r="B294" s="78"/>
      <c r="C294" s="78"/>
      <c r="D294" s="78"/>
      <c r="E294" s="78"/>
      <c r="F294" s="78"/>
      <c r="G294" s="78"/>
      <c r="H294" s="78"/>
    </row>
    <row r="295" spans="1:8" ht="14.25">
      <c r="A295" s="78"/>
      <c r="B295" s="78"/>
      <c r="C295" s="78"/>
      <c r="D295" s="78"/>
      <c r="E295" s="78"/>
      <c r="F295" s="78"/>
      <c r="G295" s="78"/>
      <c r="H295" s="78"/>
    </row>
    <row r="296" spans="1:8" ht="14.25">
      <c r="A296" s="78"/>
      <c r="B296" s="78"/>
      <c r="C296" s="78"/>
      <c r="D296" s="78"/>
      <c r="E296" s="78"/>
      <c r="F296" s="78"/>
      <c r="G296" s="78"/>
      <c r="H296" s="78"/>
    </row>
    <row r="297" spans="1:8" ht="14.25">
      <c r="A297" s="78"/>
      <c r="B297" s="78"/>
      <c r="C297" s="78"/>
      <c r="D297" s="78"/>
      <c r="E297" s="78"/>
      <c r="F297" s="78"/>
      <c r="G297" s="78"/>
      <c r="H297" s="78"/>
    </row>
    <row r="298" spans="1:8" ht="14.25">
      <c r="A298" s="78"/>
      <c r="B298" s="78"/>
      <c r="C298" s="78"/>
      <c r="D298" s="78"/>
      <c r="E298" s="78"/>
      <c r="F298" s="78"/>
      <c r="G298" s="78"/>
      <c r="H298" s="78"/>
    </row>
    <row r="299" spans="1:8" ht="14.25">
      <c r="A299" s="78"/>
      <c r="B299" s="78"/>
      <c r="C299" s="78"/>
      <c r="D299" s="78"/>
      <c r="E299" s="78"/>
      <c r="F299" s="78"/>
      <c r="G299" s="78"/>
      <c r="H299" s="78"/>
    </row>
    <row r="300" spans="1:8" ht="14.25">
      <c r="A300" s="78"/>
      <c r="B300" s="78"/>
      <c r="C300" s="78"/>
      <c r="D300" s="78"/>
      <c r="E300" s="78"/>
      <c r="F300" s="78"/>
      <c r="G300" s="78"/>
      <c r="H300" s="78"/>
    </row>
    <row r="301" spans="1:8" ht="14.25">
      <c r="A301" s="78"/>
      <c r="B301" s="78"/>
      <c r="C301" s="78"/>
      <c r="D301" s="78"/>
      <c r="E301" s="78"/>
      <c r="F301" s="78"/>
      <c r="G301" s="78"/>
      <c r="H301" s="78"/>
    </row>
    <row r="302" spans="1:8" ht="14.25">
      <c r="A302" s="78"/>
      <c r="B302" s="78"/>
      <c r="C302" s="78"/>
      <c r="D302" s="78"/>
      <c r="E302" s="78"/>
      <c r="F302" s="78"/>
      <c r="G302" s="78"/>
      <c r="H302" s="78"/>
    </row>
    <row r="303" spans="1:8" ht="14.25">
      <c r="A303" s="78"/>
      <c r="B303" s="78"/>
      <c r="C303" s="78"/>
      <c r="D303" s="78"/>
      <c r="E303" s="78"/>
      <c r="F303" s="78"/>
      <c r="G303" s="78"/>
      <c r="H303" s="78"/>
    </row>
    <row r="304" spans="1:8" ht="14.25">
      <c r="A304" s="78"/>
      <c r="B304" s="78"/>
      <c r="C304" s="78"/>
      <c r="D304" s="78"/>
      <c r="E304" s="78"/>
      <c r="F304" s="78"/>
      <c r="G304" s="78"/>
      <c r="H304" s="78"/>
    </row>
    <row r="305" spans="1:8" ht="14.25">
      <c r="A305" s="78"/>
      <c r="B305" s="78"/>
      <c r="C305" s="78"/>
      <c r="D305" s="78"/>
      <c r="E305" s="78"/>
      <c r="F305" s="78"/>
      <c r="G305" s="78"/>
      <c r="H305" s="78"/>
    </row>
  </sheetData>
  <sheetProtection/>
  <printOptions/>
  <pageMargins left="0.7" right="0.7" top="0.75" bottom="0.75" header="0.3" footer="0.3"/>
  <pageSetup fitToHeight="0" fitToWidth="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3"/>
  <sheetViews>
    <sheetView view="pageBreakPreview" zoomScaleSheetLayoutView="100" zoomScalePageLayoutView="0" workbookViewId="0" topLeftCell="A55">
      <selection activeCell="D64" sqref="D64"/>
    </sheetView>
  </sheetViews>
  <sheetFormatPr defaultColWidth="9.140625" defaultRowHeight="12.75"/>
  <cols>
    <col min="1" max="1" width="3.7109375" style="0" customWidth="1"/>
    <col min="2" max="2" width="63.57421875" style="0" customWidth="1"/>
    <col min="3" max="3" width="1.28515625" style="0" customWidth="1"/>
    <col min="4" max="4" width="13.8515625" style="0" customWidth="1"/>
    <col min="5" max="5" width="19.57421875" style="0" customWidth="1"/>
    <col min="6" max="6" width="12.140625" style="0" customWidth="1"/>
    <col min="7" max="7" width="17.28125" style="0" customWidth="1"/>
  </cols>
  <sheetData>
    <row r="1" spans="1:7" ht="12.75" customHeight="1">
      <c r="A1" s="8"/>
      <c r="B1" s="22" t="s">
        <v>75</v>
      </c>
      <c r="C1" s="23"/>
      <c r="D1" s="8"/>
      <c r="E1" s="8"/>
      <c r="F1" s="22" t="s">
        <v>76</v>
      </c>
      <c r="G1" s="8"/>
    </row>
    <row r="2" spans="1:8" ht="12.75" customHeight="1">
      <c r="A2" s="8"/>
      <c r="B2" s="3" t="s">
        <v>141</v>
      </c>
      <c r="C2" s="8"/>
      <c r="D2" s="8"/>
      <c r="E2" s="8"/>
      <c r="F2" s="271" t="s">
        <v>52</v>
      </c>
      <c r="G2" s="5"/>
      <c r="H2" s="5"/>
    </row>
    <row r="3" spans="1:8" ht="10.5" customHeight="1">
      <c r="A3" s="8"/>
      <c r="B3" s="8"/>
      <c r="C3" s="8"/>
      <c r="D3" s="8"/>
      <c r="E3" s="8"/>
      <c r="F3" s="271" t="s">
        <v>53</v>
      </c>
      <c r="G3" s="5"/>
      <c r="H3" s="5"/>
    </row>
    <row r="4" spans="1:8" ht="10.5" customHeight="1">
      <c r="A4" s="8"/>
      <c r="B4" s="8"/>
      <c r="C4" s="8"/>
      <c r="D4" s="8"/>
      <c r="E4" s="8"/>
      <c r="F4" s="271" t="s">
        <v>77</v>
      </c>
      <c r="G4" s="5"/>
      <c r="H4" s="5"/>
    </row>
    <row r="5" spans="1:8" ht="10.5" customHeight="1">
      <c r="A5" s="8"/>
      <c r="B5" s="8"/>
      <c r="C5" s="8"/>
      <c r="D5" s="8"/>
      <c r="E5" s="8"/>
      <c r="F5" s="271" t="s">
        <v>78</v>
      </c>
      <c r="G5" s="5"/>
      <c r="H5" s="5"/>
    </row>
    <row r="6" spans="1:8" ht="12.75" customHeight="1">
      <c r="A6" s="8"/>
      <c r="B6" s="8"/>
      <c r="C6" s="8"/>
      <c r="D6" s="8"/>
      <c r="E6" s="8"/>
      <c r="F6" s="271" t="s">
        <v>79</v>
      </c>
      <c r="G6" s="5"/>
      <c r="H6" s="5"/>
    </row>
    <row r="7" spans="1:8" ht="12.75" customHeight="1">
      <c r="A7" s="205"/>
      <c r="B7" s="272" t="s">
        <v>80</v>
      </c>
      <c r="C7" s="272"/>
      <c r="D7" s="273"/>
      <c r="E7" s="273"/>
      <c r="F7" s="273"/>
      <c r="G7" s="273"/>
      <c r="H7" s="5"/>
    </row>
    <row r="8" spans="1:8" ht="12.75" customHeight="1">
      <c r="A8" s="205"/>
      <c r="B8" s="272"/>
      <c r="C8" s="272"/>
      <c r="D8" s="273"/>
      <c r="E8" s="273"/>
      <c r="F8" s="273"/>
      <c r="G8" s="273"/>
      <c r="H8" s="5"/>
    </row>
    <row r="9" spans="1:8" ht="12.75" customHeight="1">
      <c r="A9" s="205"/>
      <c r="B9" s="205" t="s">
        <v>81</v>
      </c>
      <c r="C9" s="205"/>
      <c r="D9" s="205"/>
      <c r="E9" s="205"/>
      <c r="F9" s="273"/>
      <c r="G9" s="273"/>
      <c r="H9" s="97"/>
    </row>
    <row r="10" spans="1:8" ht="12.75" customHeight="1">
      <c r="A10" s="205"/>
      <c r="B10" s="205" t="s">
        <v>86</v>
      </c>
      <c r="C10" s="205" t="s">
        <v>61</v>
      </c>
      <c r="D10" s="502" t="str">
        <f>PAK!D11</f>
        <v>Petruk Kanthong Bolong, M.Sc.</v>
      </c>
      <c r="E10" s="205"/>
      <c r="F10" s="273"/>
      <c r="G10" s="273"/>
      <c r="H10" s="123"/>
    </row>
    <row r="11" spans="1:8" ht="12.75" customHeight="1">
      <c r="A11" s="205"/>
      <c r="B11" s="205" t="s">
        <v>87</v>
      </c>
      <c r="C11" s="205" t="s">
        <v>61</v>
      </c>
      <c r="D11" s="502" t="str">
        <f>PAK!D12</f>
        <v>19X1X2X3XXX YYYYYY Z</v>
      </c>
      <c r="E11" s="205"/>
      <c r="F11" s="273"/>
      <c r="G11" s="273"/>
      <c r="H11" s="123"/>
    </row>
    <row r="12" spans="1:8" ht="12.75" customHeight="1">
      <c r="A12" s="205"/>
      <c r="B12" s="205" t="s">
        <v>91</v>
      </c>
      <c r="C12" s="205" t="s">
        <v>61</v>
      </c>
      <c r="D12" s="475" t="str">
        <f>PAK!D18</f>
        <v>Lektor Kepala per 1 Januari 2008</v>
      </c>
      <c r="E12" s="205"/>
      <c r="F12" s="205"/>
      <c r="G12" s="205"/>
      <c r="H12" s="101"/>
    </row>
    <row r="13" spans="1:8" ht="12.75" customHeight="1">
      <c r="A13" s="205"/>
      <c r="B13" s="205" t="s">
        <v>88</v>
      </c>
      <c r="C13" s="205" t="s">
        <v>61</v>
      </c>
      <c r="D13" s="475" t="str">
        <f>PAK!D20</f>
        <v>Urip Sejati/Filsafat</v>
      </c>
      <c r="E13" s="205"/>
      <c r="F13" s="205"/>
      <c r="G13" s="205"/>
      <c r="H13" s="101"/>
    </row>
    <row r="14" spans="1:8" ht="13.5" customHeight="1" thickBot="1">
      <c r="A14" s="61"/>
      <c r="B14" s="61"/>
      <c r="C14" s="61"/>
      <c r="D14" s="61"/>
      <c r="E14" s="61"/>
      <c r="F14" s="61"/>
      <c r="G14" s="61" t="s">
        <v>119</v>
      </c>
      <c r="H14" s="101"/>
    </row>
    <row r="15" spans="1:8" ht="13.5" customHeight="1" thickTop="1">
      <c r="A15" s="274"/>
      <c r="B15" s="275"/>
      <c r="C15" s="274"/>
      <c r="D15" s="230" t="s">
        <v>68</v>
      </c>
      <c r="E15" s="279" t="s">
        <v>83</v>
      </c>
      <c r="F15" s="81"/>
      <c r="G15" s="275"/>
      <c r="H15" s="101"/>
    </row>
    <row r="16" spans="1:8" ht="13.5" customHeight="1">
      <c r="A16" s="276" t="s">
        <v>39</v>
      </c>
      <c r="B16" s="277" t="s">
        <v>66</v>
      </c>
      <c r="C16" s="276"/>
      <c r="D16" s="230" t="s">
        <v>104</v>
      </c>
      <c r="E16" s="280" t="s">
        <v>73</v>
      </c>
      <c r="F16" s="281" t="s">
        <v>70</v>
      </c>
      <c r="G16" s="277" t="s">
        <v>49</v>
      </c>
      <c r="H16" s="101"/>
    </row>
    <row r="17" spans="1:8" ht="13.5" customHeight="1">
      <c r="A17" s="276"/>
      <c r="B17" s="277" t="s">
        <v>67</v>
      </c>
      <c r="C17" s="276"/>
      <c r="D17" s="230" t="s">
        <v>105</v>
      </c>
      <c r="E17" s="280" t="s">
        <v>82</v>
      </c>
      <c r="F17" s="280" t="s">
        <v>71</v>
      </c>
      <c r="G17" s="277" t="s">
        <v>72</v>
      </c>
      <c r="H17" s="101"/>
    </row>
    <row r="18" spans="1:8" ht="13.5" customHeight="1">
      <c r="A18" s="209"/>
      <c r="B18" s="211"/>
      <c r="C18" s="209"/>
      <c r="D18" s="210"/>
      <c r="E18" s="13" t="s">
        <v>74</v>
      </c>
      <c r="F18" s="13" t="s">
        <v>69</v>
      </c>
      <c r="G18" s="211" t="s">
        <v>48</v>
      </c>
      <c r="H18" s="101"/>
    </row>
    <row r="19" spans="1:8" ht="12.75" customHeight="1">
      <c r="A19" s="212">
        <v>1</v>
      </c>
      <c r="B19" s="214">
        <v>2</v>
      </c>
      <c r="C19" s="212"/>
      <c r="D19" s="213">
        <v>3</v>
      </c>
      <c r="E19" s="212">
        <v>4</v>
      </c>
      <c r="F19" s="212">
        <v>5</v>
      </c>
      <c r="G19" s="214">
        <v>6</v>
      </c>
      <c r="H19" s="101"/>
    </row>
    <row r="20" spans="1:8" ht="15" customHeight="1">
      <c r="A20" s="307">
        <v>1</v>
      </c>
      <c r="B20" s="253" t="s">
        <v>406</v>
      </c>
      <c r="C20" s="238"/>
      <c r="D20" s="449" t="s">
        <v>421</v>
      </c>
      <c r="E20" s="304"/>
      <c r="F20" s="320"/>
      <c r="G20" s="217" t="s">
        <v>144</v>
      </c>
      <c r="H20" s="101"/>
    </row>
    <row r="21" spans="1:8" ht="15" customHeight="1">
      <c r="A21" s="305"/>
      <c r="B21" s="246" t="s">
        <v>407</v>
      </c>
      <c r="C21" s="249"/>
      <c r="D21" s="322">
        <v>6</v>
      </c>
      <c r="E21" s="305"/>
      <c r="F21" s="305"/>
      <c r="G21" s="70" t="s">
        <v>192</v>
      </c>
      <c r="H21" s="101"/>
    </row>
    <row r="22" spans="1:8" ht="15" customHeight="1">
      <c r="A22" s="305"/>
      <c r="B22" s="264" t="s">
        <v>408</v>
      </c>
      <c r="C22" s="249"/>
      <c r="D22" s="322"/>
      <c r="E22" s="305"/>
      <c r="F22" s="305"/>
      <c r="G22" s="70" t="s">
        <v>240</v>
      </c>
      <c r="H22" s="101"/>
    </row>
    <row r="23" spans="1:8" ht="15" customHeight="1">
      <c r="A23" s="247"/>
      <c r="B23" s="248" t="s">
        <v>582</v>
      </c>
      <c r="C23" s="249"/>
      <c r="D23" s="321"/>
      <c r="E23" s="247"/>
      <c r="F23" s="247"/>
      <c r="G23" s="74" t="s">
        <v>241</v>
      </c>
      <c r="H23" s="101"/>
    </row>
    <row r="24" spans="1:8" ht="15" customHeight="1">
      <c r="A24" s="307">
        <v>2</v>
      </c>
      <c r="B24" s="253" t="s">
        <v>409</v>
      </c>
      <c r="C24" s="249"/>
      <c r="D24" s="449" t="s">
        <v>558</v>
      </c>
      <c r="E24" s="304"/>
      <c r="F24" s="307"/>
      <c r="G24" s="217" t="s">
        <v>144</v>
      </c>
      <c r="H24" s="101"/>
    </row>
    <row r="25" spans="1:8" ht="15" customHeight="1">
      <c r="A25" s="305"/>
      <c r="B25" s="246" t="s">
        <v>410</v>
      </c>
      <c r="C25" s="249"/>
      <c r="D25" s="322">
        <f>4/3</f>
        <v>1.3333333333333333</v>
      </c>
      <c r="E25" s="305"/>
      <c r="F25" s="305"/>
      <c r="G25" s="70" t="s">
        <v>192</v>
      </c>
      <c r="H25" s="101"/>
    </row>
    <row r="26" spans="1:8" ht="15" customHeight="1">
      <c r="A26" s="305"/>
      <c r="B26" s="264" t="s">
        <v>411</v>
      </c>
      <c r="C26" s="249"/>
      <c r="D26" s="322"/>
      <c r="E26" s="305"/>
      <c r="F26" s="305"/>
      <c r="G26" s="70" t="s">
        <v>240</v>
      </c>
      <c r="H26" s="101"/>
    </row>
    <row r="27" spans="1:8" ht="15" customHeight="1">
      <c r="A27" s="305"/>
      <c r="B27" s="264" t="s">
        <v>412</v>
      </c>
      <c r="C27" s="249"/>
      <c r="D27" s="321"/>
      <c r="E27" s="305"/>
      <c r="F27" s="305"/>
      <c r="G27" s="70" t="s">
        <v>241</v>
      </c>
      <c r="H27" s="101"/>
    </row>
    <row r="28" spans="1:8" ht="15" customHeight="1">
      <c r="A28" s="247"/>
      <c r="B28" s="248" t="s">
        <v>582</v>
      </c>
      <c r="C28" s="249"/>
      <c r="D28" s="321"/>
      <c r="E28" s="247"/>
      <c r="F28" s="247"/>
      <c r="G28" s="74" t="s">
        <v>63</v>
      </c>
      <c r="H28" s="101"/>
    </row>
    <row r="29" spans="1:8" ht="15" customHeight="1">
      <c r="A29" s="307">
        <v>3</v>
      </c>
      <c r="B29" s="253" t="s">
        <v>413</v>
      </c>
      <c r="C29" s="249"/>
      <c r="D29" s="450">
        <v>10</v>
      </c>
      <c r="E29" s="304"/>
      <c r="F29" s="320"/>
      <c r="G29" s="217" t="s">
        <v>144</v>
      </c>
      <c r="H29" s="101"/>
    </row>
    <row r="30" spans="1:8" ht="15" customHeight="1">
      <c r="A30" s="305"/>
      <c r="B30" s="246" t="s">
        <v>414</v>
      </c>
      <c r="C30" s="249"/>
      <c r="D30" s="322"/>
      <c r="E30" s="305"/>
      <c r="F30" s="305"/>
      <c r="G30" s="70" t="s">
        <v>416</v>
      </c>
      <c r="H30" s="101"/>
    </row>
    <row r="31" spans="1:8" ht="15" customHeight="1">
      <c r="A31" s="305"/>
      <c r="B31" s="264" t="s">
        <v>415</v>
      </c>
      <c r="C31" s="249"/>
      <c r="D31" s="322"/>
      <c r="E31" s="305"/>
      <c r="F31" s="305"/>
      <c r="G31" s="70" t="s">
        <v>240</v>
      </c>
      <c r="H31" s="101"/>
    </row>
    <row r="32" spans="1:8" ht="15" customHeight="1">
      <c r="A32" s="356"/>
      <c r="B32" s="264" t="s">
        <v>420</v>
      </c>
      <c r="C32" s="249"/>
      <c r="D32" s="321"/>
      <c r="E32" s="305"/>
      <c r="F32" s="305"/>
      <c r="G32" s="70" t="s">
        <v>241</v>
      </c>
      <c r="H32" s="101"/>
    </row>
    <row r="33" spans="1:8" ht="15" customHeight="1">
      <c r="A33" s="247"/>
      <c r="B33" s="248" t="s">
        <v>582</v>
      </c>
      <c r="C33" s="249"/>
      <c r="D33" s="321"/>
      <c r="E33" s="247"/>
      <c r="F33" s="247"/>
      <c r="G33" s="74" t="s">
        <v>63</v>
      </c>
      <c r="H33" s="101"/>
    </row>
    <row r="34" spans="1:8" ht="15" customHeight="1">
      <c r="A34" s="216">
        <v>4</v>
      </c>
      <c r="B34" s="253" t="s">
        <v>417</v>
      </c>
      <c r="C34" s="249"/>
      <c r="D34" s="450">
        <v>10</v>
      </c>
      <c r="E34" s="306"/>
      <c r="F34" s="307"/>
      <c r="G34" s="217" t="s">
        <v>144</v>
      </c>
      <c r="H34" s="101"/>
    </row>
    <row r="35" spans="1:8" ht="15" customHeight="1">
      <c r="A35" s="71"/>
      <c r="B35" s="246" t="s">
        <v>418</v>
      </c>
      <c r="C35" s="249"/>
      <c r="D35" s="322"/>
      <c r="E35" s="249"/>
      <c r="F35" s="305"/>
      <c r="G35" s="70" t="s">
        <v>192</v>
      </c>
      <c r="H35" s="101"/>
    </row>
    <row r="36" spans="1:8" ht="15" customHeight="1">
      <c r="A36" s="223"/>
      <c r="B36" s="264" t="s">
        <v>419</v>
      </c>
      <c r="C36" s="249"/>
      <c r="D36" s="321"/>
      <c r="E36" s="249"/>
      <c r="F36" s="305"/>
      <c r="G36" s="70" t="s">
        <v>240</v>
      </c>
      <c r="H36" s="101"/>
    </row>
    <row r="37" spans="1:8" ht="15" customHeight="1">
      <c r="A37" s="75"/>
      <c r="B37" s="248" t="s">
        <v>582</v>
      </c>
      <c r="C37" s="308"/>
      <c r="D37" s="321"/>
      <c r="E37" s="308"/>
      <c r="F37" s="247"/>
      <c r="G37" s="70" t="s">
        <v>241</v>
      </c>
      <c r="H37" s="101"/>
    </row>
    <row r="38" spans="1:8" ht="15" customHeight="1">
      <c r="A38" s="226"/>
      <c r="B38" s="228" t="s">
        <v>138</v>
      </c>
      <c r="C38" s="226"/>
      <c r="D38" s="454">
        <f>SUM(D20:D37)</f>
        <v>27.333333333333332</v>
      </c>
      <c r="E38" s="226"/>
      <c r="F38" s="227"/>
      <c r="G38" s="227"/>
      <c r="H38" s="1"/>
    </row>
    <row r="39" spans="1:8" ht="12.75" customHeight="1">
      <c r="A39" s="229"/>
      <c r="B39" s="229"/>
      <c r="C39" s="229"/>
      <c r="D39" s="267"/>
      <c r="E39" s="229"/>
      <c r="F39" s="229"/>
      <c r="G39" s="229"/>
      <c r="H39" s="101"/>
    </row>
    <row r="40" spans="1:8" ht="12.75" customHeight="1">
      <c r="A40" s="229"/>
      <c r="B40" s="229"/>
      <c r="C40" s="229"/>
      <c r="D40" s="267"/>
      <c r="E40" s="229"/>
      <c r="F40" s="229"/>
      <c r="G40" s="229"/>
      <c r="H40" s="101"/>
    </row>
    <row r="41" ht="12.75" customHeight="1">
      <c r="B41" s="432"/>
    </row>
    <row r="42" spans="1:8" ht="15" customHeight="1">
      <c r="A42" s="229"/>
      <c r="B42" s="229"/>
      <c r="C42" s="229"/>
      <c r="D42" s="229"/>
      <c r="E42" s="229"/>
      <c r="F42" s="229"/>
      <c r="G42" s="229" t="s">
        <v>120</v>
      </c>
      <c r="H42" s="101"/>
    </row>
    <row r="43" spans="1:8" ht="15" customHeight="1">
      <c r="A43" s="212">
        <v>1</v>
      </c>
      <c r="B43" s="214">
        <v>2</v>
      </c>
      <c r="C43" s="212"/>
      <c r="D43" s="213">
        <v>3</v>
      </c>
      <c r="E43" s="212">
        <v>4</v>
      </c>
      <c r="F43" s="212">
        <v>5</v>
      </c>
      <c r="G43" s="214">
        <v>6</v>
      </c>
      <c r="H43" s="101"/>
    </row>
    <row r="44" spans="1:8" ht="15" customHeight="1">
      <c r="A44" s="66"/>
      <c r="B44" s="65" t="s">
        <v>134</v>
      </c>
      <c r="C44" s="66"/>
      <c r="D44" s="455">
        <f>D38</f>
        <v>27.333333333333332</v>
      </c>
      <c r="E44" s="66"/>
      <c r="F44" s="66"/>
      <c r="G44" s="217" t="s">
        <v>63</v>
      </c>
      <c r="H44" s="101"/>
    </row>
    <row r="45" spans="1:8" ht="15" customHeight="1">
      <c r="A45" s="223">
        <v>5</v>
      </c>
      <c r="B45" s="253" t="s">
        <v>422</v>
      </c>
      <c r="C45" s="71"/>
      <c r="D45" s="450">
        <v>3</v>
      </c>
      <c r="E45" s="215"/>
      <c r="F45" s="215"/>
      <c r="G45" s="217" t="s">
        <v>144</v>
      </c>
      <c r="H45" s="101"/>
    </row>
    <row r="46" spans="1:8" ht="15" customHeight="1">
      <c r="A46" s="223"/>
      <c r="B46" s="246" t="s">
        <v>423</v>
      </c>
      <c r="C46" s="71"/>
      <c r="D46" s="291"/>
      <c r="E46" s="71"/>
      <c r="F46" s="71"/>
      <c r="G46" s="70" t="s">
        <v>265</v>
      </c>
      <c r="H46" s="101"/>
    </row>
    <row r="47" spans="1:8" ht="15" customHeight="1">
      <c r="A47" s="223"/>
      <c r="B47" s="264" t="s">
        <v>424</v>
      </c>
      <c r="C47" s="71"/>
      <c r="D47" s="291"/>
      <c r="E47" s="71"/>
      <c r="F47" s="71"/>
      <c r="G47" s="70" t="s">
        <v>240</v>
      </c>
      <c r="H47" s="101"/>
    </row>
    <row r="48" spans="1:8" ht="15" customHeight="1">
      <c r="A48" s="223"/>
      <c r="B48" s="264" t="s">
        <v>425</v>
      </c>
      <c r="C48" s="71"/>
      <c r="D48" s="291"/>
      <c r="E48" s="71"/>
      <c r="F48" s="71"/>
      <c r="G48" s="70" t="s">
        <v>241</v>
      </c>
      <c r="H48" s="101"/>
    </row>
    <row r="49" spans="1:8" ht="15" customHeight="1">
      <c r="A49" s="75"/>
      <c r="B49" s="248" t="s">
        <v>582</v>
      </c>
      <c r="C49" s="71"/>
      <c r="D49" s="292"/>
      <c r="E49" s="75"/>
      <c r="F49" s="75"/>
      <c r="G49" s="74" t="s">
        <v>559</v>
      </c>
      <c r="H49" s="101"/>
    </row>
    <row r="50" spans="1:8" ht="15" customHeight="1">
      <c r="A50" s="233">
        <v>6</v>
      </c>
      <c r="B50" s="246" t="s">
        <v>426</v>
      </c>
      <c r="C50" s="249"/>
      <c r="D50" s="449" t="s">
        <v>558</v>
      </c>
      <c r="E50" s="71"/>
      <c r="F50" s="71"/>
      <c r="G50" s="70" t="s">
        <v>212</v>
      </c>
      <c r="H50" s="101"/>
    </row>
    <row r="51" spans="1:8" ht="15" customHeight="1">
      <c r="A51" s="71"/>
      <c r="B51" s="246" t="s">
        <v>427</v>
      </c>
      <c r="C51" s="249"/>
      <c r="D51" s="322">
        <f>4/3</f>
        <v>1.3333333333333333</v>
      </c>
      <c r="E51" s="71"/>
      <c r="F51" s="71"/>
      <c r="G51" s="70" t="s">
        <v>192</v>
      </c>
      <c r="H51" s="101"/>
    </row>
    <row r="52" spans="1:8" ht="15" customHeight="1">
      <c r="A52" s="223"/>
      <c r="B52" s="264" t="s">
        <v>428</v>
      </c>
      <c r="C52" s="249"/>
      <c r="D52" s="322"/>
      <c r="E52" s="223"/>
      <c r="F52" s="223"/>
      <c r="G52" s="70" t="s">
        <v>191</v>
      </c>
      <c r="H52" s="101"/>
    </row>
    <row r="53" spans="1:8" ht="15" customHeight="1">
      <c r="A53" s="374"/>
      <c r="B53" s="248" t="s">
        <v>582</v>
      </c>
      <c r="C53" s="392"/>
      <c r="D53" s="393"/>
      <c r="E53" s="394"/>
      <c r="F53" s="394"/>
      <c r="G53" s="74" t="s">
        <v>241</v>
      </c>
      <c r="H53" s="101"/>
    </row>
    <row r="54" spans="1:8" ht="15" customHeight="1">
      <c r="A54" s="216">
        <v>7</v>
      </c>
      <c r="B54" s="246" t="s">
        <v>261</v>
      </c>
      <c r="C54" s="249"/>
      <c r="D54" s="321">
        <v>10</v>
      </c>
      <c r="E54" s="215"/>
      <c r="F54" s="215"/>
      <c r="G54" s="217" t="s">
        <v>144</v>
      </c>
      <c r="H54" s="101"/>
    </row>
    <row r="55" spans="1:8" ht="15" customHeight="1">
      <c r="A55" s="216"/>
      <c r="B55" s="246" t="s">
        <v>429</v>
      </c>
      <c r="C55" s="249"/>
      <c r="D55" s="321"/>
      <c r="E55" s="215"/>
      <c r="F55" s="215"/>
      <c r="G55" s="70" t="s">
        <v>265</v>
      </c>
      <c r="H55" s="101"/>
    </row>
    <row r="56" spans="1:8" ht="15" customHeight="1">
      <c r="A56" s="216"/>
      <c r="B56" s="246" t="s">
        <v>430</v>
      </c>
      <c r="C56" s="249"/>
      <c r="D56" s="321"/>
      <c r="E56" s="215"/>
      <c r="F56" s="215"/>
      <c r="G56" s="70" t="s">
        <v>240</v>
      </c>
      <c r="H56" s="101"/>
    </row>
    <row r="57" spans="1:8" ht="15" customHeight="1">
      <c r="A57" s="216"/>
      <c r="B57" s="246" t="s">
        <v>431</v>
      </c>
      <c r="C57" s="249"/>
      <c r="D57" s="321"/>
      <c r="E57" s="215"/>
      <c r="F57" s="215"/>
      <c r="G57" s="70" t="s">
        <v>241</v>
      </c>
      <c r="H57" s="101"/>
    </row>
    <row r="58" spans="1:8" ht="15" customHeight="1">
      <c r="A58" s="374"/>
      <c r="B58" s="248" t="s">
        <v>582</v>
      </c>
      <c r="C58" s="392"/>
      <c r="D58" s="393"/>
      <c r="E58" s="394"/>
      <c r="F58" s="394"/>
      <c r="G58" s="74" t="s">
        <v>559</v>
      </c>
      <c r="H58" s="101"/>
    </row>
    <row r="59" spans="1:8" ht="15" customHeight="1">
      <c r="A59" s="216">
        <v>8</v>
      </c>
      <c r="B59" s="246" t="s">
        <v>575</v>
      </c>
      <c r="C59" s="249"/>
      <c r="D59" s="449" t="s">
        <v>579</v>
      </c>
      <c r="E59" s="215"/>
      <c r="F59" s="215"/>
      <c r="G59" s="217" t="s">
        <v>144</v>
      </c>
      <c r="H59" s="101"/>
    </row>
    <row r="60" spans="1:8" ht="15" customHeight="1">
      <c r="A60" s="216"/>
      <c r="B60" s="246" t="s">
        <v>576</v>
      </c>
      <c r="C60" s="249"/>
      <c r="D60" s="322">
        <f>25*40%</f>
        <v>10</v>
      </c>
      <c r="E60" s="215"/>
      <c r="F60" s="215"/>
      <c r="G60" s="70" t="s">
        <v>192</v>
      </c>
      <c r="H60" s="101"/>
    </row>
    <row r="61" spans="1:8" ht="15" customHeight="1">
      <c r="A61" s="216"/>
      <c r="B61" s="246" t="s">
        <v>577</v>
      </c>
      <c r="C61" s="249"/>
      <c r="D61" s="321"/>
      <c r="E61" s="215"/>
      <c r="F61" s="215"/>
      <c r="G61" s="70" t="s">
        <v>240</v>
      </c>
      <c r="H61" s="101"/>
    </row>
    <row r="62" spans="1:8" ht="15" customHeight="1">
      <c r="A62" s="216"/>
      <c r="B62" s="246" t="s">
        <v>578</v>
      </c>
      <c r="C62" s="249"/>
      <c r="D62" s="321"/>
      <c r="E62" s="215"/>
      <c r="F62" s="215"/>
      <c r="G62" s="222" t="s">
        <v>241</v>
      </c>
      <c r="H62" s="101"/>
    </row>
    <row r="63" spans="1:8" ht="15" customHeight="1">
      <c r="A63" s="374"/>
      <c r="B63" s="248" t="s">
        <v>582</v>
      </c>
      <c r="C63" s="249"/>
      <c r="D63" s="395"/>
      <c r="E63" s="75"/>
      <c r="F63" s="75"/>
      <c r="G63" s="74"/>
      <c r="H63" s="101"/>
    </row>
    <row r="64" spans="1:8" ht="15" customHeight="1" thickBot="1">
      <c r="A64" s="328"/>
      <c r="B64" s="327" t="s">
        <v>12</v>
      </c>
      <c r="C64" s="328"/>
      <c r="D64" s="505">
        <v>48.3</v>
      </c>
      <c r="E64" s="328"/>
      <c r="F64" s="327"/>
      <c r="G64" s="329"/>
      <c r="H64" s="101"/>
    </row>
    <row r="65" spans="1:7" ht="15" customHeight="1" thickTop="1">
      <c r="A65" s="205"/>
      <c r="B65" s="278" t="s">
        <v>135</v>
      </c>
      <c r="C65" s="278"/>
      <c r="D65" s="205"/>
      <c r="E65" s="205"/>
      <c r="F65" s="205" t="str">
        <f>'UNSUR-A'!F190</f>
        <v>Yogyakarta, 17 Januari 2013</v>
      </c>
      <c r="G65" s="205"/>
    </row>
    <row r="66" spans="1:7" ht="15" customHeight="1">
      <c r="A66" s="205"/>
      <c r="B66" s="205" t="s">
        <v>65</v>
      </c>
      <c r="C66" s="205"/>
      <c r="D66" s="205" t="s">
        <v>63</v>
      </c>
      <c r="E66" s="205"/>
      <c r="F66" s="205" t="str">
        <f>'UNSUR-A'!F192</f>
        <v>Ketua Jurusan Pedalangan</v>
      </c>
      <c r="G66" s="205"/>
    </row>
    <row r="67" spans="1:7" ht="15" customHeight="1">
      <c r="A67" s="205"/>
      <c r="B67" s="205" t="s">
        <v>228</v>
      </c>
      <c r="C67" s="205"/>
      <c r="D67" s="205"/>
      <c r="E67" s="205"/>
      <c r="F67" s="205"/>
      <c r="G67" s="205"/>
    </row>
    <row r="68" spans="1:7" ht="15" customHeight="1">
      <c r="A68" s="205"/>
      <c r="B68" s="205"/>
      <c r="C68" s="205"/>
      <c r="D68" s="205"/>
      <c r="E68" s="205"/>
      <c r="F68" s="205"/>
      <c r="G68" s="205"/>
    </row>
    <row r="69" spans="1:7" ht="15" customHeight="1">
      <c r="A69" s="205"/>
      <c r="B69" s="205"/>
      <c r="C69" s="205"/>
      <c r="D69" s="205"/>
      <c r="E69" s="205"/>
      <c r="F69" s="205"/>
      <c r="G69" s="205"/>
    </row>
    <row r="70" spans="1:7" ht="15" customHeight="1">
      <c r="A70" s="205"/>
      <c r="B70" s="205"/>
      <c r="C70" s="205"/>
      <c r="D70" s="205" t="s">
        <v>63</v>
      </c>
      <c r="E70" s="205"/>
      <c r="F70" s="205" t="str">
        <f>'UNSUR-A'!F195</f>
        <v>Dr. Semar Bodronoyo, M.Sc.</v>
      </c>
      <c r="G70" s="205"/>
    </row>
    <row r="71" spans="1:7" ht="15" customHeight="1">
      <c r="A71" s="205"/>
      <c r="B71" s="205" t="s">
        <v>233</v>
      </c>
      <c r="C71" s="205"/>
      <c r="D71" s="205" t="s">
        <v>63</v>
      </c>
      <c r="E71" s="205"/>
      <c r="F71" s="205" t="str">
        <f>'UNSUR-A'!F196</f>
        <v>NIP.196XXXXXYXXXYX</v>
      </c>
      <c r="G71" s="205"/>
    </row>
    <row r="72" spans="1:7" ht="15" customHeight="1">
      <c r="A72" s="205"/>
      <c r="B72" s="205" t="s">
        <v>222</v>
      </c>
      <c r="C72" s="205"/>
      <c r="D72" s="205"/>
      <c r="E72" s="205"/>
      <c r="F72" s="205"/>
      <c r="G72" s="205"/>
    </row>
    <row r="73" spans="1:7" ht="15" customHeight="1">
      <c r="A73" s="205"/>
      <c r="B73" s="205"/>
      <c r="C73" s="205"/>
      <c r="D73" s="205"/>
      <c r="E73" s="205"/>
      <c r="F73" s="205"/>
      <c r="G73" s="205"/>
    </row>
    <row r="74" spans="1:7" ht="15" customHeight="1">
      <c r="A74" s="205"/>
      <c r="B74" s="205"/>
      <c r="C74" s="205"/>
      <c r="D74" s="205"/>
      <c r="E74" s="205"/>
      <c r="F74" s="205"/>
      <c r="G74" s="205"/>
    </row>
    <row r="75" spans="1:7" ht="15" customHeight="1">
      <c r="A75" s="205"/>
      <c r="B75" s="205"/>
      <c r="C75" s="205"/>
      <c r="D75" s="205"/>
      <c r="E75" s="205"/>
      <c r="F75" s="205"/>
      <c r="G75" s="205"/>
    </row>
    <row r="76" spans="1:7" ht="15" customHeight="1">
      <c r="A76" s="205"/>
      <c r="B76" s="205"/>
      <c r="C76" s="205"/>
      <c r="D76" s="205"/>
      <c r="E76" s="205"/>
      <c r="F76" s="205"/>
      <c r="G76" s="205"/>
    </row>
    <row r="77" spans="1:7" ht="15" customHeight="1">
      <c r="A77" s="205"/>
      <c r="B77" s="205"/>
      <c r="C77" s="205"/>
      <c r="D77" s="205"/>
      <c r="E77" s="205"/>
      <c r="F77" s="205"/>
      <c r="G77" s="205"/>
    </row>
    <row r="78" spans="1:7" ht="15" customHeight="1">
      <c r="A78" s="205"/>
      <c r="B78" s="205"/>
      <c r="C78" s="205"/>
      <c r="D78" s="205"/>
      <c r="E78" s="205"/>
      <c r="F78" s="205"/>
      <c r="G78" s="205"/>
    </row>
    <row r="79" spans="1:7" ht="15" customHeight="1">
      <c r="A79" s="205"/>
      <c r="B79" s="205"/>
      <c r="C79" s="205"/>
      <c r="D79" s="205"/>
      <c r="E79" s="205"/>
      <c r="F79" s="205"/>
      <c r="G79" s="205"/>
    </row>
    <row r="80" spans="1:7" ht="15" customHeight="1">
      <c r="A80" s="205"/>
      <c r="B80" s="205"/>
      <c r="C80" s="205"/>
      <c r="D80" s="205"/>
      <c r="E80" s="205"/>
      <c r="F80" s="205"/>
      <c r="G80" s="205"/>
    </row>
    <row r="81" spans="1:7" ht="15" customHeight="1">
      <c r="A81" s="205"/>
      <c r="B81" s="205"/>
      <c r="C81" s="205"/>
      <c r="D81" s="205"/>
      <c r="E81" s="205"/>
      <c r="F81" s="205"/>
      <c r="G81" s="205"/>
    </row>
    <row r="82" spans="1:7" ht="15" customHeight="1">
      <c r="A82" s="205"/>
      <c r="B82" s="205"/>
      <c r="C82" s="205"/>
      <c r="D82" s="205"/>
      <c r="E82" s="205"/>
      <c r="F82" s="205"/>
      <c r="G82" s="205"/>
    </row>
    <row r="83" spans="1:7" ht="15" customHeight="1">
      <c r="A83" s="205"/>
      <c r="B83" s="205"/>
      <c r="C83" s="205"/>
      <c r="D83" s="205"/>
      <c r="E83" s="205"/>
      <c r="F83" s="205"/>
      <c r="G83" s="205"/>
    </row>
    <row r="84" spans="1:7" ht="15" customHeight="1">
      <c r="A84" s="205"/>
      <c r="B84" s="205"/>
      <c r="C84" s="205"/>
      <c r="D84" s="205"/>
      <c r="E84" s="205"/>
      <c r="F84" s="205"/>
      <c r="G84" s="205"/>
    </row>
    <row r="85" spans="1:7" ht="15" customHeight="1">
      <c r="A85" s="205"/>
      <c r="B85" s="205"/>
      <c r="C85" s="205"/>
      <c r="D85" s="205"/>
      <c r="E85" s="205"/>
      <c r="F85" s="205"/>
      <c r="G85" s="205"/>
    </row>
    <row r="86" spans="1:7" ht="15" customHeight="1">
      <c r="A86" s="205"/>
      <c r="B86" s="205"/>
      <c r="C86" s="205"/>
      <c r="D86" s="205"/>
      <c r="E86" s="205"/>
      <c r="F86" s="205"/>
      <c r="G86" s="205"/>
    </row>
    <row r="87" spans="1:7" ht="15" customHeight="1">
      <c r="A87" s="205"/>
      <c r="B87" s="205"/>
      <c r="C87" s="205"/>
      <c r="D87" s="205"/>
      <c r="E87" s="205"/>
      <c r="F87" s="205"/>
      <c r="G87" s="205"/>
    </row>
    <row r="88" spans="1:7" ht="15" customHeight="1">
      <c r="A88" s="205"/>
      <c r="B88" s="205"/>
      <c r="C88" s="205"/>
      <c r="D88" s="205"/>
      <c r="E88" s="205"/>
      <c r="F88" s="205"/>
      <c r="G88" s="205"/>
    </row>
    <row r="89" spans="1:7" ht="15" customHeight="1">
      <c r="A89" s="205"/>
      <c r="B89" s="205"/>
      <c r="C89" s="205"/>
      <c r="D89" s="205"/>
      <c r="E89" s="205"/>
      <c r="F89" s="205"/>
      <c r="G89" s="205"/>
    </row>
    <row r="90" spans="1:7" ht="15" customHeight="1">
      <c r="A90" s="205"/>
      <c r="B90" s="205"/>
      <c r="C90" s="205"/>
      <c r="D90" s="205"/>
      <c r="E90" s="205"/>
      <c r="F90" s="205"/>
      <c r="G90" s="205"/>
    </row>
    <row r="91" spans="1:7" ht="15" customHeight="1">
      <c r="A91" s="205"/>
      <c r="B91" s="205"/>
      <c r="C91" s="205"/>
      <c r="D91" s="205"/>
      <c r="E91" s="205"/>
      <c r="F91" s="205"/>
      <c r="G91" s="205"/>
    </row>
    <row r="92" spans="1:7" ht="15" customHeight="1">
      <c r="A92" s="205"/>
      <c r="B92" s="205"/>
      <c r="C92" s="205"/>
      <c r="D92" s="205"/>
      <c r="E92" s="205"/>
      <c r="F92" s="205"/>
      <c r="G92" s="205"/>
    </row>
    <row r="93" spans="1:7" ht="15" customHeight="1">
      <c r="A93" s="205"/>
      <c r="B93" s="205"/>
      <c r="C93" s="205"/>
      <c r="D93" s="205"/>
      <c r="E93" s="205"/>
      <c r="F93" s="205"/>
      <c r="G93" s="205"/>
    </row>
    <row r="94" spans="1:7" ht="15" customHeight="1">
      <c r="A94" s="205"/>
      <c r="B94" s="205"/>
      <c r="C94" s="205"/>
      <c r="D94" s="205"/>
      <c r="E94" s="205"/>
      <c r="F94" s="205"/>
      <c r="G94" s="205"/>
    </row>
    <row r="95" spans="1:7" ht="15" customHeight="1">
      <c r="A95" s="205"/>
      <c r="B95" s="205"/>
      <c r="C95" s="205"/>
      <c r="D95" s="205"/>
      <c r="E95" s="205"/>
      <c r="F95" s="205"/>
      <c r="G95" s="205"/>
    </row>
    <row r="96" spans="1:7" ht="15" customHeight="1">
      <c r="A96" s="205"/>
      <c r="B96" s="205"/>
      <c r="C96" s="205"/>
      <c r="D96" s="205"/>
      <c r="E96" s="205"/>
      <c r="F96" s="205"/>
      <c r="G96" s="205"/>
    </row>
    <row r="97" spans="1:7" ht="15" customHeight="1">
      <c r="A97" s="205"/>
      <c r="B97" s="205"/>
      <c r="C97" s="205"/>
      <c r="D97" s="205"/>
      <c r="E97" s="205"/>
      <c r="F97" s="205"/>
      <c r="G97" s="205"/>
    </row>
    <row r="98" spans="1:7" ht="15" customHeight="1">
      <c r="A98" s="205"/>
      <c r="B98" s="205"/>
      <c r="C98" s="205"/>
      <c r="D98" s="205"/>
      <c r="E98" s="205"/>
      <c r="F98" s="205"/>
      <c r="G98" s="205"/>
    </row>
    <row r="99" spans="1:7" ht="15" customHeight="1">
      <c r="A99" s="205"/>
      <c r="B99" s="205"/>
      <c r="C99" s="205"/>
      <c r="D99" s="205"/>
      <c r="E99" s="205"/>
      <c r="F99" s="205"/>
      <c r="G99" s="205"/>
    </row>
    <row r="100" spans="1:7" ht="15" customHeight="1">
      <c r="A100" s="205"/>
      <c r="B100" s="205"/>
      <c r="C100" s="205"/>
      <c r="D100" s="205"/>
      <c r="E100" s="205"/>
      <c r="F100" s="205"/>
      <c r="G100" s="205"/>
    </row>
    <row r="101" spans="1:7" ht="15" customHeight="1">
      <c r="A101" s="205"/>
      <c r="B101" s="205"/>
      <c r="C101" s="205"/>
      <c r="D101" s="205"/>
      <c r="E101" s="205"/>
      <c r="F101" s="205"/>
      <c r="G101" s="205"/>
    </row>
    <row r="102" spans="1:7" ht="15" customHeight="1">
      <c r="A102" s="205"/>
      <c r="B102" s="205"/>
      <c r="C102" s="205"/>
      <c r="D102" s="205"/>
      <c r="E102" s="205"/>
      <c r="F102" s="205"/>
      <c r="G102" s="205"/>
    </row>
    <row r="103" spans="1:7" ht="15" customHeight="1">
      <c r="A103" s="205"/>
      <c r="B103" s="205"/>
      <c r="C103" s="205"/>
      <c r="D103" s="205"/>
      <c r="E103" s="205"/>
      <c r="F103" s="205"/>
      <c r="G103" s="205"/>
    </row>
    <row r="104" spans="1:7" ht="15" customHeight="1">
      <c r="A104" s="205"/>
      <c r="B104" s="205"/>
      <c r="C104" s="205"/>
      <c r="D104" s="205"/>
      <c r="E104" s="205"/>
      <c r="F104" s="205"/>
      <c r="G104" s="205"/>
    </row>
    <row r="105" spans="1:7" ht="15" customHeight="1">
      <c r="A105" s="205"/>
      <c r="B105" s="205"/>
      <c r="C105" s="205"/>
      <c r="D105" s="205"/>
      <c r="E105" s="205"/>
      <c r="F105" s="205"/>
      <c r="G105" s="205"/>
    </row>
    <row r="106" spans="1:7" ht="15" customHeight="1">
      <c r="A106" s="205"/>
      <c r="B106" s="205"/>
      <c r="C106" s="205"/>
      <c r="D106" s="205"/>
      <c r="E106" s="205"/>
      <c r="F106" s="205"/>
      <c r="G106" s="205"/>
    </row>
    <row r="107" spans="1:7" ht="15" customHeight="1">
      <c r="A107" s="205"/>
      <c r="B107" s="205"/>
      <c r="C107" s="205"/>
      <c r="D107" s="205"/>
      <c r="E107" s="205"/>
      <c r="F107" s="205"/>
      <c r="G107" s="205"/>
    </row>
    <row r="108" spans="1:7" ht="15" customHeight="1">
      <c r="A108" s="205"/>
      <c r="B108" s="205"/>
      <c r="C108" s="205"/>
      <c r="D108" s="205"/>
      <c r="E108" s="205"/>
      <c r="F108" s="205"/>
      <c r="G108" s="205"/>
    </row>
    <row r="109" spans="1:7" ht="15" customHeight="1">
      <c r="A109" s="205"/>
      <c r="B109" s="205"/>
      <c r="C109" s="205"/>
      <c r="D109" s="205"/>
      <c r="E109" s="205"/>
      <c r="F109" s="205"/>
      <c r="G109" s="205"/>
    </row>
    <row r="110" spans="1:7" ht="15" customHeight="1">
      <c r="A110" s="205"/>
      <c r="B110" s="205"/>
      <c r="C110" s="205"/>
      <c r="D110" s="205"/>
      <c r="E110" s="205"/>
      <c r="F110" s="205"/>
      <c r="G110" s="205"/>
    </row>
    <row r="111" spans="1:7" ht="15" customHeight="1">
      <c r="A111" s="205"/>
      <c r="B111" s="205"/>
      <c r="C111" s="205"/>
      <c r="D111" s="205"/>
      <c r="E111" s="205"/>
      <c r="F111" s="205"/>
      <c r="G111" s="205"/>
    </row>
    <row r="112" spans="1:7" ht="12" customHeight="1">
      <c r="A112" s="205"/>
      <c r="B112" s="205"/>
      <c r="C112" s="205"/>
      <c r="D112" s="205"/>
      <c r="E112" s="205"/>
      <c r="F112" s="205"/>
      <c r="G112" s="205"/>
    </row>
    <row r="113" spans="1:7" ht="12" customHeight="1">
      <c r="A113" s="205"/>
      <c r="B113" s="205"/>
      <c r="C113" s="205"/>
      <c r="D113" s="205"/>
      <c r="E113" s="205"/>
      <c r="F113" s="205"/>
      <c r="G113" s="205"/>
    </row>
    <row r="114" spans="1:7" ht="12" customHeight="1">
      <c r="A114" s="205"/>
      <c r="B114" s="205"/>
      <c r="C114" s="205"/>
      <c r="D114" s="205"/>
      <c r="E114" s="205"/>
      <c r="F114" s="205"/>
      <c r="G114" s="205"/>
    </row>
    <row r="115" spans="1:7" ht="12" customHeight="1">
      <c r="A115" s="205"/>
      <c r="B115" s="205"/>
      <c r="C115" s="205"/>
      <c r="D115" s="205"/>
      <c r="E115" s="205"/>
      <c r="F115" s="205"/>
      <c r="G115" s="205"/>
    </row>
    <row r="116" spans="1:7" ht="12" customHeight="1">
      <c r="A116" s="205"/>
      <c r="B116" s="205"/>
      <c r="C116" s="205"/>
      <c r="D116" s="205"/>
      <c r="E116" s="205"/>
      <c r="F116" s="205"/>
      <c r="G116" s="205"/>
    </row>
    <row r="117" spans="1:7" ht="12" customHeight="1">
      <c r="A117" s="205"/>
      <c r="B117" s="205"/>
      <c r="C117" s="205"/>
      <c r="D117" s="205"/>
      <c r="E117" s="205"/>
      <c r="F117" s="205"/>
      <c r="G117" s="205"/>
    </row>
    <row r="118" spans="1:7" ht="12" customHeight="1">
      <c r="A118" s="205"/>
      <c r="B118" s="205"/>
      <c r="C118" s="205"/>
      <c r="D118" s="205"/>
      <c r="E118" s="205"/>
      <c r="F118" s="205"/>
      <c r="G118" s="205"/>
    </row>
    <row r="119" spans="1:7" ht="12" customHeight="1">
      <c r="A119" s="205"/>
      <c r="B119" s="205"/>
      <c r="C119" s="205"/>
      <c r="D119" s="205"/>
      <c r="E119" s="205"/>
      <c r="F119" s="205"/>
      <c r="G119" s="205"/>
    </row>
    <row r="120" spans="1:7" ht="12" customHeight="1">
      <c r="A120" s="205"/>
      <c r="B120" s="205"/>
      <c r="C120" s="205"/>
      <c r="D120" s="205"/>
      <c r="E120" s="205"/>
      <c r="F120" s="205"/>
      <c r="G120" s="205"/>
    </row>
    <row r="121" spans="1:7" ht="12" customHeight="1">
      <c r="A121" s="205"/>
      <c r="B121" s="205"/>
      <c r="C121" s="205"/>
      <c r="D121" s="205"/>
      <c r="E121" s="205"/>
      <c r="F121" s="205"/>
      <c r="G121" s="205"/>
    </row>
    <row r="122" spans="1:7" ht="12" customHeight="1">
      <c r="A122" s="205"/>
      <c r="B122" s="205"/>
      <c r="C122" s="205"/>
      <c r="D122" s="205"/>
      <c r="E122" s="205"/>
      <c r="F122" s="205"/>
      <c r="G122" s="205"/>
    </row>
    <row r="123" spans="1:7" ht="12" customHeight="1">
      <c r="A123" s="205"/>
      <c r="B123" s="205"/>
      <c r="C123" s="205"/>
      <c r="D123" s="205"/>
      <c r="E123" s="205"/>
      <c r="F123" s="205"/>
      <c r="G123" s="205"/>
    </row>
    <row r="124" spans="1:7" ht="12" customHeight="1">
      <c r="A124" s="205"/>
      <c r="B124" s="205"/>
      <c r="C124" s="205"/>
      <c r="D124" s="205"/>
      <c r="E124" s="205"/>
      <c r="F124" s="205"/>
      <c r="G124" s="205"/>
    </row>
    <row r="125" spans="1:7" ht="12" customHeight="1">
      <c r="A125" s="205"/>
      <c r="B125" s="205"/>
      <c r="C125" s="205"/>
      <c r="D125" s="205"/>
      <c r="E125" s="205"/>
      <c r="F125" s="205"/>
      <c r="G125" s="205"/>
    </row>
    <row r="126" spans="1:7" ht="12" customHeight="1">
      <c r="A126" s="205"/>
      <c r="B126" s="205"/>
      <c r="C126" s="205"/>
      <c r="D126" s="205"/>
      <c r="E126" s="205"/>
      <c r="F126" s="205"/>
      <c r="G126" s="205"/>
    </row>
    <row r="127" spans="1:7" ht="12" customHeight="1">
      <c r="A127" s="205"/>
      <c r="B127" s="205"/>
      <c r="C127" s="205"/>
      <c r="D127" s="205"/>
      <c r="E127" s="205"/>
      <c r="F127" s="205"/>
      <c r="G127" s="205"/>
    </row>
    <row r="128" spans="1:7" ht="12" customHeight="1">
      <c r="A128" s="205"/>
      <c r="B128" s="205"/>
      <c r="C128" s="205"/>
      <c r="D128" s="205"/>
      <c r="E128" s="205"/>
      <c r="F128" s="205"/>
      <c r="G128" s="205"/>
    </row>
    <row r="129" spans="1:7" ht="12" customHeight="1">
      <c r="A129" s="205"/>
      <c r="B129" s="205"/>
      <c r="C129" s="205"/>
      <c r="D129" s="205"/>
      <c r="E129" s="205"/>
      <c r="F129" s="205"/>
      <c r="G129" s="205"/>
    </row>
    <row r="130" spans="1:7" ht="12" customHeight="1">
      <c r="A130" s="205"/>
      <c r="B130" s="205"/>
      <c r="C130" s="205"/>
      <c r="D130" s="205"/>
      <c r="E130" s="205"/>
      <c r="F130" s="205"/>
      <c r="G130" s="205"/>
    </row>
    <row r="131" spans="1:7" ht="12" customHeight="1">
      <c r="A131" s="205"/>
      <c r="B131" s="205"/>
      <c r="C131" s="205"/>
      <c r="D131" s="205"/>
      <c r="E131" s="205"/>
      <c r="F131" s="205"/>
      <c r="G131" s="205"/>
    </row>
    <row r="132" spans="1:7" ht="12" customHeight="1">
      <c r="A132" s="205"/>
      <c r="B132" s="205"/>
      <c r="C132" s="205"/>
      <c r="D132" s="205"/>
      <c r="E132" s="205"/>
      <c r="F132" s="205"/>
      <c r="G132" s="205"/>
    </row>
    <row r="133" spans="1:7" ht="12" customHeight="1">
      <c r="A133" s="205"/>
      <c r="B133" s="205"/>
      <c r="C133" s="205"/>
      <c r="D133" s="205"/>
      <c r="E133" s="205"/>
      <c r="F133" s="205"/>
      <c r="G133" s="205"/>
    </row>
    <row r="134" spans="1:7" ht="12" customHeight="1">
      <c r="A134" s="205"/>
      <c r="B134" s="205"/>
      <c r="C134" s="205"/>
      <c r="D134" s="205"/>
      <c r="E134" s="205"/>
      <c r="F134" s="205"/>
      <c r="G134" s="205"/>
    </row>
    <row r="135" spans="1:7" ht="15">
      <c r="A135" s="205"/>
      <c r="B135" s="205"/>
      <c r="C135" s="205"/>
      <c r="D135" s="205"/>
      <c r="E135" s="205"/>
      <c r="F135" s="205"/>
      <c r="G135" s="205"/>
    </row>
    <row r="136" spans="1:7" ht="15">
      <c r="A136" s="205"/>
      <c r="B136" s="205"/>
      <c r="C136" s="205"/>
      <c r="D136" s="205"/>
      <c r="E136" s="205"/>
      <c r="F136" s="205"/>
      <c r="G136" s="205"/>
    </row>
    <row r="137" spans="1:7" ht="15">
      <c r="A137" s="205"/>
      <c r="B137" s="205"/>
      <c r="C137" s="205"/>
      <c r="D137" s="205"/>
      <c r="E137" s="205"/>
      <c r="F137" s="205"/>
      <c r="G137" s="205"/>
    </row>
    <row r="138" spans="1:7" ht="15">
      <c r="A138" s="205"/>
      <c r="B138" s="205"/>
      <c r="C138" s="205"/>
      <c r="D138" s="205"/>
      <c r="E138" s="205"/>
      <c r="F138" s="205"/>
      <c r="G138" s="205"/>
    </row>
    <row r="139" spans="1:7" ht="15">
      <c r="A139" s="205"/>
      <c r="B139" s="205"/>
      <c r="C139" s="205"/>
      <c r="D139" s="205"/>
      <c r="E139" s="205"/>
      <c r="F139" s="205"/>
      <c r="G139" s="205"/>
    </row>
    <row r="140" spans="1:7" ht="15">
      <c r="A140" s="205"/>
      <c r="B140" s="205"/>
      <c r="C140" s="205"/>
      <c r="D140" s="205"/>
      <c r="E140" s="205"/>
      <c r="F140" s="205"/>
      <c r="G140" s="205"/>
    </row>
    <row r="141" spans="1:7" ht="15">
      <c r="A141" s="205"/>
      <c r="B141" s="205"/>
      <c r="C141" s="205"/>
      <c r="D141" s="205"/>
      <c r="E141" s="205"/>
      <c r="F141" s="205"/>
      <c r="G141" s="205"/>
    </row>
    <row r="142" spans="1:7" ht="15">
      <c r="A142" s="205"/>
      <c r="B142" s="205"/>
      <c r="C142" s="205"/>
      <c r="D142" s="205"/>
      <c r="E142" s="205"/>
      <c r="F142" s="205"/>
      <c r="G142" s="205"/>
    </row>
    <row r="143" spans="1:7" ht="15">
      <c r="A143" s="205"/>
      <c r="B143" s="205"/>
      <c r="C143" s="205"/>
      <c r="D143" s="205"/>
      <c r="E143" s="205"/>
      <c r="F143" s="205"/>
      <c r="G143" s="205"/>
    </row>
    <row r="144" spans="1:7" ht="15">
      <c r="A144" s="205"/>
      <c r="B144" s="205"/>
      <c r="C144" s="205"/>
      <c r="D144" s="205"/>
      <c r="E144" s="205"/>
      <c r="F144" s="205"/>
      <c r="G144" s="205"/>
    </row>
    <row r="145" spans="1:7" ht="15">
      <c r="A145" s="205"/>
      <c r="B145" s="205"/>
      <c r="C145" s="205"/>
      <c r="D145" s="205"/>
      <c r="E145" s="205"/>
      <c r="F145" s="205"/>
      <c r="G145" s="205"/>
    </row>
    <row r="146" spans="1:7" ht="15">
      <c r="A146" s="205"/>
      <c r="B146" s="205"/>
      <c r="C146" s="205"/>
      <c r="D146" s="205"/>
      <c r="E146" s="205"/>
      <c r="F146" s="205"/>
      <c r="G146" s="205"/>
    </row>
    <row r="147" spans="1:7" ht="15">
      <c r="A147" s="205"/>
      <c r="B147" s="205"/>
      <c r="C147" s="205"/>
      <c r="D147" s="205"/>
      <c r="E147" s="205"/>
      <c r="F147" s="205"/>
      <c r="G147" s="205"/>
    </row>
    <row r="148" spans="1:7" ht="15">
      <c r="A148" s="205"/>
      <c r="B148" s="205"/>
      <c r="C148" s="205"/>
      <c r="D148" s="205"/>
      <c r="E148" s="205"/>
      <c r="F148" s="205"/>
      <c r="G148" s="205"/>
    </row>
    <row r="149" spans="1:7" ht="15">
      <c r="A149" s="205"/>
      <c r="B149" s="205"/>
      <c r="C149" s="205"/>
      <c r="D149" s="205"/>
      <c r="E149" s="205"/>
      <c r="F149" s="205"/>
      <c r="G149" s="205"/>
    </row>
    <row r="150" spans="1:7" ht="15">
      <c r="A150" s="205"/>
      <c r="B150" s="205"/>
      <c r="C150" s="205"/>
      <c r="D150" s="205"/>
      <c r="E150" s="205"/>
      <c r="F150" s="205"/>
      <c r="G150" s="205"/>
    </row>
    <row r="151" spans="1:7" ht="15">
      <c r="A151" s="205"/>
      <c r="B151" s="205"/>
      <c r="C151" s="205"/>
      <c r="D151" s="205"/>
      <c r="E151" s="205"/>
      <c r="F151" s="205"/>
      <c r="G151" s="205"/>
    </row>
    <row r="152" spans="1:7" ht="15">
      <c r="A152" s="205"/>
      <c r="B152" s="205"/>
      <c r="C152" s="205"/>
      <c r="D152" s="205"/>
      <c r="E152" s="205"/>
      <c r="F152" s="205"/>
      <c r="G152" s="205"/>
    </row>
    <row r="153" spans="1:7" ht="15">
      <c r="A153" s="205"/>
      <c r="B153" s="205"/>
      <c r="C153" s="205"/>
      <c r="D153" s="205"/>
      <c r="E153" s="205"/>
      <c r="F153" s="205"/>
      <c r="G153" s="205"/>
    </row>
    <row r="154" spans="1:7" ht="15">
      <c r="A154" s="205"/>
      <c r="B154" s="205"/>
      <c r="C154" s="205"/>
      <c r="D154" s="205"/>
      <c r="E154" s="205"/>
      <c r="F154" s="205"/>
      <c r="G154" s="205"/>
    </row>
    <row r="155" spans="1:7" ht="15">
      <c r="A155" s="205"/>
      <c r="B155" s="205"/>
      <c r="C155" s="205"/>
      <c r="D155" s="205"/>
      <c r="E155" s="205"/>
      <c r="F155" s="205"/>
      <c r="G155" s="205"/>
    </row>
    <row r="156" spans="1:7" ht="15">
      <c r="A156" s="205"/>
      <c r="B156" s="205"/>
      <c r="C156" s="205"/>
      <c r="D156" s="205"/>
      <c r="E156" s="205"/>
      <c r="F156" s="205"/>
      <c r="G156" s="205"/>
    </row>
    <row r="157" spans="1:7" ht="15">
      <c r="A157" s="205"/>
      <c r="B157" s="205"/>
      <c r="C157" s="205"/>
      <c r="D157" s="205"/>
      <c r="E157" s="205"/>
      <c r="F157" s="205"/>
      <c r="G157" s="205"/>
    </row>
    <row r="158" spans="1:7" ht="15">
      <c r="A158" s="205"/>
      <c r="B158" s="205"/>
      <c r="C158" s="205"/>
      <c r="D158" s="205"/>
      <c r="E158" s="205"/>
      <c r="F158" s="205"/>
      <c r="G158" s="205"/>
    </row>
    <row r="159" spans="1:7" ht="15">
      <c r="A159" s="205"/>
      <c r="B159" s="205"/>
      <c r="C159" s="205"/>
      <c r="D159" s="205"/>
      <c r="E159" s="205"/>
      <c r="F159" s="205"/>
      <c r="G159" s="205"/>
    </row>
    <row r="160" spans="1:7" ht="15">
      <c r="A160" s="205"/>
      <c r="B160" s="205"/>
      <c r="C160" s="205"/>
      <c r="D160" s="205"/>
      <c r="E160" s="205"/>
      <c r="F160" s="205"/>
      <c r="G160" s="205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  <row r="428" spans="1:7" ht="12.75">
      <c r="A428" s="8"/>
      <c r="B428" s="8"/>
      <c r="C428" s="8"/>
      <c r="D428" s="8"/>
      <c r="E428" s="8"/>
      <c r="F428" s="8"/>
      <c r="G428" s="8"/>
    </row>
    <row r="429" spans="1:7" ht="12.75">
      <c r="A429" s="8"/>
      <c r="B429" s="8"/>
      <c r="C429" s="8"/>
      <c r="D429" s="8"/>
      <c r="E429" s="8"/>
      <c r="F429" s="8"/>
      <c r="G429" s="8"/>
    </row>
    <row r="430" spans="1:7" ht="12.75">
      <c r="A430" s="8"/>
      <c r="B430" s="8"/>
      <c r="C430" s="8"/>
      <c r="D430" s="8"/>
      <c r="E430" s="8"/>
      <c r="F430" s="8"/>
      <c r="G430" s="8"/>
    </row>
    <row r="431" spans="1:7" ht="12.75">
      <c r="A431" s="8"/>
      <c r="B431" s="8"/>
      <c r="C431" s="8"/>
      <c r="D431" s="8"/>
      <c r="E431" s="8"/>
      <c r="F431" s="8"/>
      <c r="G431" s="8"/>
    </row>
    <row r="432" spans="1:7" ht="12.75">
      <c r="A432" s="8"/>
      <c r="B432" s="8"/>
      <c r="C432" s="8"/>
      <c r="D432" s="8"/>
      <c r="E432" s="8"/>
      <c r="F432" s="8"/>
      <c r="G432" s="8"/>
    </row>
    <row r="433" spans="1:7" ht="12.75">
      <c r="A433" s="8"/>
      <c r="B433" s="8"/>
      <c r="C433" s="8"/>
      <c r="D433" s="8"/>
      <c r="E433" s="8"/>
      <c r="F433" s="8"/>
      <c r="G433" s="8"/>
    </row>
    <row r="434" spans="1:7" ht="12.75">
      <c r="A434" s="8"/>
      <c r="B434" s="8"/>
      <c r="C434" s="8"/>
      <c r="D434" s="8"/>
      <c r="E434" s="8"/>
      <c r="F434" s="8"/>
      <c r="G434" s="8"/>
    </row>
    <row r="435" spans="1:7" ht="12.75">
      <c r="A435" s="8"/>
      <c r="B435" s="8"/>
      <c r="C435" s="8"/>
      <c r="D435" s="8"/>
      <c r="E435" s="8"/>
      <c r="F435" s="8"/>
      <c r="G435" s="8"/>
    </row>
    <row r="436" spans="1:7" ht="12.75">
      <c r="A436" s="8"/>
      <c r="B436" s="8"/>
      <c r="C436" s="8"/>
      <c r="D436" s="8"/>
      <c r="E436" s="8"/>
      <c r="F436" s="8"/>
      <c r="G436" s="8"/>
    </row>
    <row r="437" spans="1:7" ht="12.75">
      <c r="A437" s="8"/>
      <c r="B437" s="8"/>
      <c r="C437" s="8"/>
      <c r="D437" s="8"/>
      <c r="E437" s="8"/>
      <c r="F437" s="8"/>
      <c r="G437" s="8"/>
    </row>
    <row r="438" spans="1:7" ht="12.75">
      <c r="A438" s="8"/>
      <c r="B438" s="8"/>
      <c r="C438" s="8"/>
      <c r="D438" s="8"/>
      <c r="E438" s="8"/>
      <c r="F438" s="8"/>
      <c r="G438" s="8"/>
    </row>
    <row r="439" spans="1:7" ht="12.75">
      <c r="A439" s="8"/>
      <c r="B439" s="8"/>
      <c r="C439" s="8"/>
      <c r="D439" s="8"/>
      <c r="E439" s="8"/>
      <c r="F439" s="8"/>
      <c r="G439" s="8"/>
    </row>
    <row r="440" spans="1:7" ht="12.75">
      <c r="A440" s="8"/>
      <c r="B440" s="8"/>
      <c r="C440" s="8"/>
      <c r="D440" s="8"/>
      <c r="E440" s="8"/>
      <c r="F440" s="8"/>
      <c r="G440" s="8"/>
    </row>
    <row r="441" spans="1:7" ht="12.75">
      <c r="A441" s="8"/>
      <c r="B441" s="8"/>
      <c r="C441" s="8"/>
      <c r="D441" s="8"/>
      <c r="E441" s="8"/>
      <c r="F441" s="8"/>
      <c r="G441" s="8"/>
    </row>
    <row r="442" spans="1:7" ht="12.75">
      <c r="A442" s="8"/>
      <c r="B442" s="8"/>
      <c r="C442" s="8"/>
      <c r="D442" s="8"/>
      <c r="E442" s="8"/>
      <c r="F442" s="8"/>
      <c r="G442" s="8"/>
    </row>
    <row r="443" spans="1:7" ht="12.75">
      <c r="A443" s="8"/>
      <c r="B443" s="8"/>
      <c r="C443" s="8"/>
      <c r="D443" s="8"/>
      <c r="E443" s="8"/>
      <c r="F443" s="8"/>
      <c r="G443" s="8"/>
    </row>
    <row r="444" spans="1:7" ht="12.75">
      <c r="A444" s="8"/>
      <c r="B444" s="8"/>
      <c r="C444" s="8"/>
      <c r="D444" s="8"/>
      <c r="E444" s="8"/>
      <c r="F444" s="8"/>
      <c r="G444" s="8"/>
    </row>
    <row r="445" spans="1:7" ht="12.75">
      <c r="A445" s="8"/>
      <c r="B445" s="8"/>
      <c r="C445" s="8"/>
      <c r="D445" s="8"/>
      <c r="E445" s="8"/>
      <c r="F445" s="8"/>
      <c r="G445" s="8"/>
    </row>
    <row r="446" spans="1:7" ht="12.75">
      <c r="A446" s="8"/>
      <c r="B446" s="8"/>
      <c r="C446" s="8"/>
      <c r="D446" s="8"/>
      <c r="E446" s="8"/>
      <c r="F446" s="8"/>
      <c r="G446" s="8"/>
    </row>
    <row r="447" spans="1:7" ht="12.75">
      <c r="A447" s="8"/>
      <c r="B447" s="8"/>
      <c r="C447" s="8"/>
      <c r="D447" s="8"/>
      <c r="E447" s="8"/>
      <c r="F447" s="8"/>
      <c r="G447" s="8"/>
    </row>
    <row r="448" spans="1:7" ht="12.75">
      <c r="A448" s="8"/>
      <c r="B448" s="8"/>
      <c r="C448" s="8"/>
      <c r="D448" s="8"/>
      <c r="E448" s="8"/>
      <c r="F448" s="8"/>
      <c r="G448" s="8"/>
    </row>
    <row r="449" spans="1:7" ht="12.75">
      <c r="A449" s="8"/>
      <c r="B449" s="8"/>
      <c r="C449" s="8"/>
      <c r="D449" s="8"/>
      <c r="E449" s="8"/>
      <c r="F449" s="8"/>
      <c r="G449" s="8"/>
    </row>
    <row r="450" spans="1:7" ht="12.75">
      <c r="A450" s="8"/>
      <c r="B450" s="8"/>
      <c r="C450" s="8"/>
      <c r="D450" s="8"/>
      <c r="E450" s="8"/>
      <c r="F450" s="8"/>
      <c r="G450" s="8"/>
    </row>
    <row r="451" spans="1:7" ht="12.75">
      <c r="A451" s="8"/>
      <c r="B451" s="8"/>
      <c r="C451" s="8"/>
      <c r="D451" s="8"/>
      <c r="E451" s="8"/>
      <c r="F451" s="8"/>
      <c r="G451" s="8"/>
    </row>
    <row r="452" spans="1:7" ht="12.75">
      <c r="A452" s="8"/>
      <c r="B452" s="8"/>
      <c r="C452" s="8"/>
      <c r="D452" s="8"/>
      <c r="E452" s="8"/>
      <c r="F452" s="8"/>
      <c r="G452" s="8"/>
    </row>
    <row r="453" spans="1:7" ht="12.75">
      <c r="A453" s="8"/>
      <c r="B453" s="8"/>
      <c r="C453" s="8"/>
      <c r="D453" s="8"/>
      <c r="E453" s="8"/>
      <c r="F453" s="8"/>
      <c r="G453" s="8"/>
    </row>
    <row r="454" spans="1:7" ht="12.75">
      <c r="A454" s="8"/>
      <c r="B454" s="8"/>
      <c r="C454" s="8"/>
      <c r="D454" s="8"/>
      <c r="E454" s="8"/>
      <c r="F454" s="8"/>
      <c r="G454" s="8"/>
    </row>
    <row r="455" spans="1:7" ht="12.75">
      <c r="A455" s="8"/>
      <c r="B455" s="8"/>
      <c r="C455" s="8"/>
      <c r="D455" s="8"/>
      <c r="E455" s="8"/>
      <c r="F455" s="8"/>
      <c r="G455" s="8"/>
    </row>
    <row r="456" spans="1:7" ht="12.75">
      <c r="A456" s="8"/>
      <c r="B456" s="8"/>
      <c r="C456" s="8"/>
      <c r="D456" s="8"/>
      <c r="E456" s="8"/>
      <c r="F456" s="8"/>
      <c r="G456" s="8"/>
    </row>
    <row r="457" spans="1:7" ht="12.75">
      <c r="A457" s="8"/>
      <c r="B457" s="8"/>
      <c r="C457" s="8"/>
      <c r="D457" s="8"/>
      <c r="E457" s="8"/>
      <c r="F457" s="8"/>
      <c r="G457" s="8"/>
    </row>
    <row r="458" spans="1:7" ht="12.75">
      <c r="A458" s="8"/>
      <c r="B458" s="8"/>
      <c r="C458" s="8"/>
      <c r="D458" s="8"/>
      <c r="E458" s="8"/>
      <c r="F458" s="8"/>
      <c r="G458" s="8"/>
    </row>
    <row r="459" spans="1:7" ht="12.75">
      <c r="A459" s="8"/>
      <c r="B459" s="8"/>
      <c r="C459" s="8"/>
      <c r="D459" s="8"/>
      <c r="E459" s="8"/>
      <c r="F459" s="8"/>
      <c r="G459" s="8"/>
    </row>
    <row r="460" spans="1:7" ht="12.75">
      <c r="A460" s="8"/>
      <c r="B460" s="8"/>
      <c r="C460" s="8"/>
      <c r="D460" s="8"/>
      <c r="E460" s="8"/>
      <c r="F460" s="8"/>
      <c r="G460" s="8"/>
    </row>
    <row r="461" spans="1:7" ht="12.75">
      <c r="A461" s="8"/>
      <c r="B461" s="8"/>
      <c r="C461" s="8"/>
      <c r="D461" s="8"/>
      <c r="E461" s="8"/>
      <c r="F461" s="8"/>
      <c r="G461" s="8"/>
    </row>
    <row r="462" spans="1:7" ht="12.75">
      <c r="A462" s="8"/>
      <c r="B462" s="8"/>
      <c r="C462" s="8"/>
      <c r="D462" s="8"/>
      <c r="E462" s="8"/>
      <c r="F462" s="8"/>
      <c r="G462" s="8"/>
    </row>
    <row r="463" spans="1:7" ht="12.75">
      <c r="A463" s="8"/>
      <c r="B463" s="8"/>
      <c r="C463" s="8"/>
      <c r="D463" s="8"/>
      <c r="E463" s="8"/>
      <c r="F463" s="8"/>
      <c r="G463" s="8"/>
    </row>
    <row r="464" spans="1:7" ht="12.75">
      <c r="A464" s="8"/>
      <c r="B464" s="8"/>
      <c r="C464" s="8"/>
      <c r="D464" s="8"/>
      <c r="E464" s="8"/>
      <c r="F464" s="8"/>
      <c r="G464" s="8"/>
    </row>
    <row r="465" spans="1:7" ht="12.75">
      <c r="A465" s="8"/>
      <c r="B465" s="8"/>
      <c r="C465" s="8"/>
      <c r="D465" s="8"/>
      <c r="E465" s="8"/>
      <c r="F465" s="8"/>
      <c r="G465" s="8"/>
    </row>
    <row r="466" spans="1:7" ht="12.75">
      <c r="A466" s="8"/>
      <c r="B466" s="8"/>
      <c r="C466" s="8"/>
      <c r="D466" s="8"/>
      <c r="E466" s="8"/>
      <c r="F466" s="8"/>
      <c r="G466" s="8"/>
    </row>
    <row r="467" spans="1:7" ht="12.75">
      <c r="A467" s="8"/>
      <c r="B467" s="8"/>
      <c r="C467" s="8"/>
      <c r="D467" s="8"/>
      <c r="E467" s="8"/>
      <c r="F467" s="8"/>
      <c r="G467" s="8"/>
    </row>
    <row r="468" spans="1:7" ht="12.75">
      <c r="A468" s="8"/>
      <c r="B468" s="8"/>
      <c r="C468" s="8"/>
      <c r="D468" s="8"/>
      <c r="E468" s="8"/>
      <c r="F468" s="8"/>
      <c r="G468" s="8"/>
    </row>
    <row r="469" spans="1:7" ht="12.75">
      <c r="A469" s="8"/>
      <c r="B469" s="8"/>
      <c r="C469" s="8"/>
      <c r="D469" s="8"/>
      <c r="E469" s="8"/>
      <c r="F469" s="8"/>
      <c r="G469" s="8"/>
    </row>
    <row r="470" spans="1:7" ht="12.75">
      <c r="A470" s="8"/>
      <c r="B470" s="8"/>
      <c r="C470" s="8"/>
      <c r="D470" s="8"/>
      <c r="E470" s="8"/>
      <c r="F470" s="8"/>
      <c r="G470" s="8"/>
    </row>
    <row r="471" spans="1:7" ht="12.75">
      <c r="A471" s="8"/>
      <c r="B471" s="8"/>
      <c r="C471" s="8"/>
      <c r="D471" s="8"/>
      <c r="E471" s="8"/>
      <c r="F471" s="8"/>
      <c r="G471" s="8"/>
    </row>
    <row r="472" spans="1:7" ht="12.75">
      <c r="A472" s="8"/>
      <c r="B472" s="8"/>
      <c r="C472" s="8"/>
      <c r="D472" s="8"/>
      <c r="E472" s="8"/>
      <c r="F472" s="8"/>
      <c r="G472" s="8"/>
    </row>
    <row r="473" spans="1:7" ht="12.75">
      <c r="A473" s="8"/>
      <c r="B473" s="8"/>
      <c r="C473" s="8"/>
      <c r="D473" s="8"/>
      <c r="E473" s="8"/>
      <c r="F473" s="8"/>
      <c r="G473" s="8"/>
    </row>
    <row r="474" spans="1:7" ht="12.75">
      <c r="A474" s="8"/>
      <c r="B474" s="8"/>
      <c r="C474" s="8"/>
      <c r="D474" s="8"/>
      <c r="E474" s="8"/>
      <c r="F474" s="8"/>
      <c r="G474" s="8"/>
    </row>
    <row r="475" spans="1:7" ht="12.75">
      <c r="A475" s="8"/>
      <c r="B475" s="8"/>
      <c r="C475" s="8"/>
      <c r="D475" s="8"/>
      <c r="E475" s="8"/>
      <c r="F475" s="8"/>
      <c r="G475" s="8"/>
    </row>
    <row r="476" spans="1:7" ht="12.75">
      <c r="A476" s="8"/>
      <c r="B476" s="8"/>
      <c r="C476" s="8"/>
      <c r="D476" s="8"/>
      <c r="E476" s="8"/>
      <c r="F476" s="8"/>
      <c r="G476" s="8"/>
    </row>
    <row r="477" spans="1:7" ht="12.75">
      <c r="A477" s="8"/>
      <c r="B477" s="8"/>
      <c r="C477" s="8"/>
      <c r="D477" s="8"/>
      <c r="E477" s="8"/>
      <c r="F477" s="8"/>
      <c r="G477" s="8"/>
    </row>
    <row r="478" spans="1:7" ht="12.75">
      <c r="A478" s="8"/>
      <c r="B478" s="8"/>
      <c r="C478" s="8"/>
      <c r="D478" s="8"/>
      <c r="E478" s="8"/>
      <c r="F478" s="8"/>
      <c r="G478" s="8"/>
    </row>
    <row r="479" spans="1:7" ht="12.75">
      <c r="A479" s="8"/>
      <c r="B479" s="8"/>
      <c r="C479" s="8"/>
      <c r="D479" s="8"/>
      <c r="E479" s="8"/>
      <c r="F479" s="8"/>
      <c r="G479" s="8"/>
    </row>
    <row r="480" spans="1:7" ht="12.75">
      <c r="A480" s="8"/>
      <c r="B480" s="8"/>
      <c r="C480" s="8"/>
      <c r="D480" s="8"/>
      <c r="E480" s="8"/>
      <c r="F480" s="8"/>
      <c r="G480" s="8"/>
    </row>
    <row r="481" spans="1:7" ht="12.75">
      <c r="A481" s="8"/>
      <c r="B481" s="8"/>
      <c r="C481" s="8"/>
      <c r="D481" s="8"/>
      <c r="E481" s="8"/>
      <c r="F481" s="8"/>
      <c r="G481" s="8"/>
    </row>
    <row r="482" spans="1:7" ht="12.75">
      <c r="A482" s="8"/>
      <c r="B482" s="8"/>
      <c r="C482" s="8"/>
      <c r="D482" s="8"/>
      <c r="E482" s="8"/>
      <c r="F482" s="8"/>
      <c r="G482" s="8"/>
    </row>
    <row r="483" spans="1:7" ht="12.75">
      <c r="A483" s="8"/>
      <c r="B483" s="8"/>
      <c r="C483" s="8"/>
      <c r="D483" s="8"/>
      <c r="E483" s="8"/>
      <c r="F483" s="8"/>
      <c r="G483" s="8"/>
    </row>
    <row r="484" spans="1:7" ht="12.75">
      <c r="A484" s="8"/>
      <c r="B484" s="8"/>
      <c r="C484" s="8"/>
      <c r="D484" s="8"/>
      <c r="E484" s="8"/>
      <c r="F484" s="8"/>
      <c r="G484" s="8"/>
    </row>
    <row r="485" spans="1:7" ht="12.75">
      <c r="A485" s="8"/>
      <c r="B485" s="8"/>
      <c r="C485" s="8"/>
      <c r="D485" s="8"/>
      <c r="E485" s="8"/>
      <c r="F485" s="8"/>
      <c r="G485" s="8"/>
    </row>
    <row r="486" spans="1:7" ht="12.75">
      <c r="A486" s="8"/>
      <c r="B486" s="8"/>
      <c r="C486" s="8"/>
      <c r="D486" s="8"/>
      <c r="E486" s="8"/>
      <c r="F486" s="8"/>
      <c r="G486" s="8"/>
    </row>
    <row r="487" spans="1:7" ht="12.75">
      <c r="A487" s="8"/>
      <c r="B487" s="8"/>
      <c r="C487" s="8"/>
      <c r="D487" s="8"/>
      <c r="E487" s="8"/>
      <c r="F487" s="8"/>
      <c r="G487" s="8"/>
    </row>
    <row r="488" spans="1:7" ht="12.75">
      <c r="A488" s="8"/>
      <c r="B488" s="8"/>
      <c r="C488" s="8"/>
      <c r="D488" s="8"/>
      <c r="E488" s="8"/>
      <c r="F488" s="8"/>
      <c r="G488" s="8"/>
    </row>
    <row r="489" spans="1:7" ht="12.75">
      <c r="A489" s="8"/>
      <c r="B489" s="8"/>
      <c r="C489" s="8"/>
      <c r="D489" s="8"/>
      <c r="E489" s="8"/>
      <c r="F489" s="8"/>
      <c r="G489" s="8"/>
    </row>
    <row r="490" spans="1:7" ht="12.75">
      <c r="A490" s="8"/>
      <c r="B490" s="8"/>
      <c r="C490" s="8"/>
      <c r="D490" s="8"/>
      <c r="E490" s="8"/>
      <c r="F490" s="8"/>
      <c r="G490" s="8"/>
    </row>
    <row r="491" spans="1:7" ht="12.75">
      <c r="A491" s="8"/>
      <c r="B491" s="8"/>
      <c r="C491" s="8"/>
      <c r="D491" s="8"/>
      <c r="E491" s="8"/>
      <c r="F491" s="8"/>
      <c r="G491" s="8"/>
    </row>
    <row r="492" spans="1:7" ht="12.75">
      <c r="A492" s="8"/>
      <c r="B492" s="8"/>
      <c r="C492" s="8"/>
      <c r="D492" s="8"/>
      <c r="E492" s="8"/>
      <c r="F492" s="8"/>
      <c r="G492" s="8"/>
    </row>
    <row r="493" spans="1:7" ht="12.75">
      <c r="A493" s="8"/>
      <c r="B493" s="8"/>
      <c r="C493" s="8"/>
      <c r="D493" s="8"/>
      <c r="E493" s="8"/>
      <c r="F493" s="8"/>
      <c r="G493" s="8"/>
    </row>
    <row r="494" spans="1:7" ht="12.75">
      <c r="A494" s="8"/>
      <c r="B494" s="8"/>
      <c r="C494" s="8"/>
      <c r="D494" s="8"/>
      <c r="E494" s="8"/>
      <c r="F494" s="8"/>
      <c r="G494" s="8"/>
    </row>
    <row r="495" spans="1:7" ht="12.75">
      <c r="A495" s="8"/>
      <c r="B495" s="8"/>
      <c r="C495" s="8"/>
      <c r="D495" s="8"/>
      <c r="E495" s="8"/>
      <c r="F495" s="8"/>
      <c r="G495" s="8"/>
    </row>
    <row r="496" spans="1:7" ht="12.75">
      <c r="A496" s="8"/>
      <c r="B496" s="8"/>
      <c r="C496" s="8"/>
      <c r="D496" s="8"/>
      <c r="E496" s="8"/>
      <c r="F496" s="8"/>
      <c r="G496" s="8"/>
    </row>
    <row r="497" spans="1:7" ht="12.75">
      <c r="A497" s="8"/>
      <c r="B497" s="8"/>
      <c r="C497" s="8"/>
      <c r="D497" s="8"/>
      <c r="E497" s="8"/>
      <c r="F497" s="8"/>
      <c r="G497" s="8"/>
    </row>
    <row r="498" spans="1:7" ht="12.75">
      <c r="A498" s="8"/>
      <c r="B498" s="8"/>
      <c r="C498" s="8"/>
      <c r="D498" s="8"/>
      <c r="E498" s="8"/>
      <c r="F498" s="8"/>
      <c r="G498" s="8"/>
    </row>
    <row r="499" spans="1:7" ht="12.75">
      <c r="A499" s="8"/>
      <c r="B499" s="8"/>
      <c r="C499" s="8"/>
      <c r="D499" s="8"/>
      <c r="E499" s="8"/>
      <c r="F499" s="8"/>
      <c r="G499" s="8"/>
    </row>
    <row r="500" spans="1:7" ht="12.75">
      <c r="A500" s="8"/>
      <c r="B500" s="8"/>
      <c r="C500" s="8"/>
      <c r="D500" s="8"/>
      <c r="E500" s="8"/>
      <c r="F500" s="8"/>
      <c r="G500" s="8"/>
    </row>
    <row r="501" spans="1:7" ht="12.75">
      <c r="A501" s="8"/>
      <c r="B501" s="8"/>
      <c r="C501" s="8"/>
      <c r="D501" s="8"/>
      <c r="E501" s="8"/>
      <c r="F501" s="8"/>
      <c r="G501" s="8"/>
    </row>
    <row r="502" spans="1:7" ht="12.75">
      <c r="A502" s="8"/>
      <c r="B502" s="8"/>
      <c r="C502" s="8"/>
      <c r="D502" s="8"/>
      <c r="E502" s="8"/>
      <c r="F502" s="8"/>
      <c r="G502" s="8"/>
    </row>
    <row r="503" spans="1:7" ht="12.75">
      <c r="A503" s="8"/>
      <c r="B503" s="8"/>
      <c r="C503" s="8"/>
      <c r="D503" s="8"/>
      <c r="E503" s="8"/>
      <c r="F503" s="8"/>
      <c r="G503" s="8"/>
    </row>
    <row r="504" spans="1:7" ht="12.75">
      <c r="A504" s="8"/>
      <c r="B504" s="8"/>
      <c r="C504" s="8"/>
      <c r="D504" s="8"/>
      <c r="E504" s="8"/>
      <c r="F504" s="8"/>
      <c r="G504" s="8"/>
    </row>
    <row r="505" spans="1:7" ht="12.75">
      <c r="A505" s="8"/>
      <c r="B505" s="8"/>
      <c r="C505" s="8"/>
      <c r="D505" s="8"/>
      <c r="E505" s="8"/>
      <c r="F505" s="8"/>
      <c r="G505" s="8"/>
    </row>
    <row r="506" spans="1:7" ht="12.75">
      <c r="A506" s="8"/>
      <c r="B506" s="8"/>
      <c r="C506" s="8"/>
      <c r="D506" s="8"/>
      <c r="E506" s="8"/>
      <c r="F506" s="8"/>
      <c r="G506" s="8"/>
    </row>
    <row r="507" spans="1:7" ht="12.75">
      <c r="A507" s="8"/>
      <c r="B507" s="8"/>
      <c r="C507" s="8"/>
      <c r="D507" s="8"/>
      <c r="E507" s="8"/>
      <c r="F507" s="8"/>
      <c r="G507" s="8"/>
    </row>
    <row r="508" spans="1:7" ht="12.75">
      <c r="A508" s="8"/>
      <c r="B508" s="8"/>
      <c r="C508" s="8"/>
      <c r="D508" s="8"/>
      <c r="E508" s="8"/>
      <c r="F508" s="8"/>
      <c r="G508" s="8"/>
    </row>
    <row r="509" spans="1:7" ht="12.75">
      <c r="A509" s="8"/>
      <c r="B509" s="8"/>
      <c r="C509" s="8"/>
      <c r="D509" s="8"/>
      <c r="E509" s="8"/>
      <c r="F509" s="8"/>
      <c r="G509" s="8"/>
    </row>
    <row r="510" spans="1:7" ht="12.75">
      <c r="A510" s="8"/>
      <c r="B510" s="8"/>
      <c r="C510" s="8"/>
      <c r="D510" s="8"/>
      <c r="E510" s="8"/>
      <c r="F510" s="8"/>
      <c r="G510" s="8"/>
    </row>
    <row r="511" spans="1:7" ht="12.75">
      <c r="A511" s="8"/>
      <c r="B511" s="8"/>
      <c r="C511" s="8"/>
      <c r="D511" s="8"/>
      <c r="E511" s="8"/>
      <c r="F511" s="8"/>
      <c r="G511" s="8"/>
    </row>
    <row r="512" spans="1:7" ht="12.75">
      <c r="A512" s="8"/>
      <c r="B512" s="8"/>
      <c r="C512" s="8"/>
      <c r="D512" s="8"/>
      <c r="E512" s="8"/>
      <c r="F512" s="8"/>
      <c r="G512" s="8"/>
    </row>
    <row r="513" spans="1:7" ht="12.75">
      <c r="A513" s="8"/>
      <c r="B513" s="8"/>
      <c r="C513" s="8"/>
      <c r="D513" s="8"/>
      <c r="E513" s="8"/>
      <c r="F513" s="8"/>
      <c r="G513" s="8"/>
    </row>
    <row r="514" spans="1:7" ht="12.75">
      <c r="A514" s="8"/>
      <c r="B514" s="8"/>
      <c r="C514" s="8"/>
      <c r="D514" s="8"/>
      <c r="E514" s="8"/>
      <c r="F514" s="8"/>
      <c r="G514" s="8"/>
    </row>
    <row r="515" spans="1:7" ht="12.75">
      <c r="A515" s="8"/>
      <c r="B515" s="8"/>
      <c r="C515" s="8"/>
      <c r="D515" s="8"/>
      <c r="E515" s="8"/>
      <c r="F515" s="8"/>
      <c r="G515" s="8"/>
    </row>
    <row r="516" spans="1:7" ht="12.75">
      <c r="A516" s="8"/>
      <c r="B516" s="8"/>
      <c r="C516" s="8"/>
      <c r="D516" s="8"/>
      <c r="E516" s="8"/>
      <c r="F516" s="8"/>
      <c r="G516" s="8"/>
    </row>
    <row r="517" spans="1:7" ht="12.75">
      <c r="A517" s="8"/>
      <c r="B517" s="8"/>
      <c r="C517" s="8"/>
      <c r="D517" s="8"/>
      <c r="E517" s="8"/>
      <c r="F517" s="8"/>
      <c r="G517" s="8"/>
    </row>
    <row r="518" spans="1:7" ht="12.75">
      <c r="A518" s="8"/>
      <c r="B518" s="8"/>
      <c r="C518" s="8"/>
      <c r="D518" s="8"/>
      <c r="E518" s="8"/>
      <c r="F518" s="8"/>
      <c r="G518" s="8"/>
    </row>
    <row r="519" spans="1:7" ht="12.75">
      <c r="A519" s="8"/>
      <c r="B519" s="8"/>
      <c r="C519" s="8"/>
      <c r="D519" s="8"/>
      <c r="E519" s="8"/>
      <c r="F519" s="8"/>
      <c r="G519" s="8"/>
    </row>
    <row r="520" spans="1:7" ht="12.75">
      <c r="A520" s="8"/>
      <c r="B520" s="8"/>
      <c r="C520" s="8"/>
      <c r="D520" s="8"/>
      <c r="E520" s="8"/>
      <c r="F520" s="8"/>
      <c r="G520" s="8"/>
    </row>
    <row r="521" spans="1:7" ht="12.75">
      <c r="A521" s="8"/>
      <c r="B521" s="8"/>
      <c r="C521" s="8"/>
      <c r="D521" s="8"/>
      <c r="E521" s="8"/>
      <c r="F521" s="8"/>
      <c r="G521" s="8"/>
    </row>
    <row r="522" spans="1:7" ht="12.75">
      <c r="A522" s="8"/>
      <c r="B522" s="8"/>
      <c r="C522" s="8"/>
      <c r="D522" s="8"/>
      <c r="E522" s="8"/>
      <c r="F522" s="8"/>
      <c r="G522" s="8"/>
    </row>
    <row r="523" spans="1:7" ht="12.75">
      <c r="A523" s="8"/>
      <c r="B523" s="8"/>
      <c r="C523" s="8"/>
      <c r="D523" s="8"/>
      <c r="E523" s="8"/>
      <c r="F523" s="8"/>
      <c r="G523" s="8"/>
    </row>
    <row r="524" spans="1:7" ht="12.75">
      <c r="A524" s="8"/>
      <c r="B524" s="8"/>
      <c r="C524" s="8"/>
      <c r="D524" s="8"/>
      <c r="E524" s="8"/>
      <c r="F524" s="8"/>
      <c r="G524" s="8"/>
    </row>
    <row r="525" spans="1:7" ht="12.75">
      <c r="A525" s="8"/>
      <c r="B525" s="8"/>
      <c r="C525" s="8"/>
      <c r="D525" s="8"/>
      <c r="E525" s="8"/>
      <c r="F525" s="8"/>
      <c r="G525" s="8"/>
    </row>
    <row r="526" spans="1:7" ht="12.75">
      <c r="A526" s="8"/>
      <c r="B526" s="8"/>
      <c r="C526" s="8"/>
      <c r="D526" s="8"/>
      <c r="E526" s="8"/>
      <c r="F526" s="8"/>
      <c r="G526" s="8"/>
    </row>
    <row r="527" spans="1:7" ht="12.75">
      <c r="A527" s="8"/>
      <c r="B527" s="8"/>
      <c r="C527" s="8"/>
      <c r="D527" s="8"/>
      <c r="E527" s="8"/>
      <c r="F527" s="8"/>
      <c r="G527" s="8"/>
    </row>
    <row r="528" spans="1:7" ht="12.75">
      <c r="A528" s="8"/>
      <c r="B528" s="8"/>
      <c r="C528" s="8"/>
      <c r="D528" s="8"/>
      <c r="E528" s="8"/>
      <c r="F528" s="8"/>
      <c r="G528" s="8"/>
    </row>
    <row r="529" spans="1:7" ht="12.75">
      <c r="A529" s="8"/>
      <c r="B529" s="8"/>
      <c r="C529" s="8"/>
      <c r="D529" s="8"/>
      <c r="E529" s="8"/>
      <c r="F529" s="8"/>
      <c r="G529" s="8"/>
    </row>
    <row r="530" spans="1:7" ht="12.75">
      <c r="A530" s="8"/>
      <c r="B530" s="8"/>
      <c r="C530" s="8"/>
      <c r="D530" s="8"/>
      <c r="E530" s="8"/>
      <c r="F530" s="8"/>
      <c r="G530" s="8"/>
    </row>
    <row r="531" spans="1:7" ht="12.75">
      <c r="A531" s="8"/>
      <c r="B531" s="8"/>
      <c r="C531" s="8"/>
      <c r="D531" s="8"/>
      <c r="E531" s="8"/>
      <c r="F531" s="8"/>
      <c r="G531" s="8"/>
    </row>
    <row r="532" spans="1:7" ht="12.75">
      <c r="A532" s="8"/>
      <c r="B532" s="8"/>
      <c r="C532" s="8"/>
      <c r="D532" s="8"/>
      <c r="E532" s="8"/>
      <c r="F532" s="8"/>
      <c r="G532" s="8"/>
    </row>
    <row r="533" spans="1:7" ht="12.75">
      <c r="A533" s="8"/>
      <c r="B533" s="8"/>
      <c r="C533" s="8"/>
      <c r="D533" s="8"/>
      <c r="E533" s="8"/>
      <c r="F533" s="8"/>
      <c r="G533" s="8"/>
    </row>
    <row r="534" spans="1:7" ht="12.75">
      <c r="A534" s="8"/>
      <c r="B534" s="8"/>
      <c r="C534" s="8"/>
      <c r="D534" s="8"/>
      <c r="E534" s="8"/>
      <c r="F534" s="8"/>
      <c r="G534" s="8"/>
    </row>
    <row r="535" spans="1:7" ht="12.75">
      <c r="A535" s="8"/>
      <c r="B535" s="8"/>
      <c r="C535" s="8"/>
      <c r="D535" s="8"/>
      <c r="E535" s="8"/>
      <c r="F535" s="8"/>
      <c r="G535" s="8"/>
    </row>
    <row r="536" spans="1:7" ht="12.75">
      <c r="A536" s="8"/>
      <c r="B536" s="8"/>
      <c r="C536" s="8"/>
      <c r="D536" s="8"/>
      <c r="E536" s="8"/>
      <c r="F536" s="8"/>
      <c r="G536" s="8"/>
    </row>
    <row r="537" spans="1:7" ht="12.75">
      <c r="A537" s="8"/>
      <c r="B537" s="8"/>
      <c r="C537" s="8"/>
      <c r="D537" s="8"/>
      <c r="E537" s="8"/>
      <c r="F537" s="8"/>
      <c r="G537" s="8"/>
    </row>
    <row r="538" spans="1:7" ht="12.75">
      <c r="A538" s="8"/>
      <c r="B538" s="8"/>
      <c r="C538" s="8"/>
      <c r="D538" s="8"/>
      <c r="E538" s="8"/>
      <c r="F538" s="8"/>
      <c r="G538" s="8"/>
    </row>
    <row r="539" spans="1:7" ht="12.75">
      <c r="A539" s="8"/>
      <c r="B539" s="8"/>
      <c r="C539" s="8"/>
      <c r="D539" s="8"/>
      <c r="E539" s="8"/>
      <c r="F539" s="8"/>
      <c r="G539" s="8"/>
    </row>
    <row r="540" spans="1:7" ht="12.75">
      <c r="A540" s="8"/>
      <c r="B540" s="8"/>
      <c r="C540" s="8"/>
      <c r="D540" s="8"/>
      <c r="E540" s="8"/>
      <c r="F540" s="8"/>
      <c r="G540" s="8"/>
    </row>
    <row r="541" spans="1:7" ht="12.75">
      <c r="A541" s="8"/>
      <c r="B541" s="8"/>
      <c r="C541" s="8"/>
      <c r="D541" s="8"/>
      <c r="E541" s="8"/>
      <c r="F541" s="8"/>
      <c r="G541" s="8"/>
    </row>
    <row r="542" spans="1:7" ht="12.75">
      <c r="A542" s="8"/>
      <c r="B542" s="8"/>
      <c r="C542" s="8"/>
      <c r="D542" s="8"/>
      <c r="E542" s="8"/>
      <c r="F542" s="8"/>
      <c r="G542" s="8"/>
    </row>
    <row r="543" spans="1:7" ht="12.75">
      <c r="A543" s="8"/>
      <c r="B543" s="8"/>
      <c r="C543" s="8"/>
      <c r="D543" s="8"/>
      <c r="E543" s="8"/>
      <c r="F543" s="8"/>
      <c r="G543" s="8"/>
    </row>
    <row r="544" spans="1:7" ht="12.75">
      <c r="A544" s="8"/>
      <c r="B544" s="8"/>
      <c r="C544" s="8"/>
      <c r="D544" s="8"/>
      <c r="E544" s="8"/>
      <c r="F544" s="8"/>
      <c r="G544" s="8"/>
    </row>
    <row r="545" spans="1:7" ht="12.75">
      <c r="A545" s="8"/>
      <c r="B545" s="8"/>
      <c r="C545" s="8"/>
      <c r="D545" s="8"/>
      <c r="E545" s="8"/>
      <c r="F545" s="8"/>
      <c r="G545" s="8"/>
    </row>
    <row r="546" spans="1:7" ht="12.75">
      <c r="A546" s="8"/>
      <c r="B546" s="8"/>
      <c r="C546" s="8"/>
      <c r="D546" s="8"/>
      <c r="E546" s="8"/>
      <c r="F546" s="8"/>
      <c r="G546" s="8"/>
    </row>
    <row r="547" spans="1:7" ht="12.75">
      <c r="A547" s="8"/>
      <c r="B547" s="8"/>
      <c r="C547" s="8"/>
      <c r="D547" s="8"/>
      <c r="E547" s="8"/>
      <c r="F547" s="8"/>
      <c r="G547" s="8"/>
    </row>
    <row r="548" spans="1:7" ht="12.75">
      <c r="A548" s="8"/>
      <c r="B548" s="8"/>
      <c r="C548" s="8"/>
      <c r="D548" s="8"/>
      <c r="E548" s="8"/>
      <c r="F548" s="8"/>
      <c r="G548" s="8"/>
    </row>
    <row r="549" spans="1:7" ht="12.75">
      <c r="A549" s="8"/>
      <c r="B549" s="8"/>
      <c r="C549" s="8"/>
      <c r="D549" s="8"/>
      <c r="E549" s="8"/>
      <c r="F549" s="8"/>
      <c r="G549" s="8"/>
    </row>
    <row r="550" spans="1:7" ht="12.75">
      <c r="A550" s="8"/>
      <c r="B550" s="8"/>
      <c r="C550" s="8"/>
      <c r="D550" s="8"/>
      <c r="E550" s="8"/>
      <c r="F550" s="8"/>
      <c r="G550" s="8"/>
    </row>
    <row r="551" spans="1:7" ht="12.75">
      <c r="A551" s="8"/>
      <c r="B551" s="8"/>
      <c r="C551" s="8"/>
      <c r="D551" s="8"/>
      <c r="E551" s="8"/>
      <c r="F551" s="8"/>
      <c r="G551" s="8"/>
    </row>
    <row r="552" spans="1:7" ht="12.75">
      <c r="A552" s="8"/>
      <c r="B552" s="8"/>
      <c r="C552" s="8"/>
      <c r="D552" s="8"/>
      <c r="E552" s="8"/>
      <c r="F552" s="8"/>
      <c r="G552" s="8"/>
    </row>
    <row r="553" spans="1:7" ht="12.75">
      <c r="A553" s="8"/>
      <c r="B553" s="8"/>
      <c r="C553" s="8"/>
      <c r="D553" s="8"/>
      <c r="E553" s="8"/>
      <c r="F553" s="8"/>
      <c r="G553" s="8"/>
    </row>
    <row r="554" spans="1:7" ht="12.75">
      <c r="A554" s="8"/>
      <c r="B554" s="8"/>
      <c r="C554" s="8"/>
      <c r="D554" s="8"/>
      <c r="E554" s="8"/>
      <c r="F554" s="8"/>
      <c r="G554" s="8"/>
    </row>
    <row r="555" spans="1:7" ht="12.75">
      <c r="A555" s="8"/>
      <c r="B555" s="8"/>
      <c r="C555" s="8"/>
      <c r="D555" s="8"/>
      <c r="E555" s="8"/>
      <c r="F555" s="8"/>
      <c r="G555" s="8"/>
    </row>
    <row r="556" spans="1:7" ht="12.75">
      <c r="A556" s="8"/>
      <c r="B556" s="8"/>
      <c r="C556" s="8"/>
      <c r="D556" s="8"/>
      <c r="E556" s="8"/>
      <c r="F556" s="8"/>
      <c r="G556" s="8"/>
    </row>
    <row r="557" spans="1:7" ht="12.75">
      <c r="A557" s="8"/>
      <c r="B557" s="8"/>
      <c r="C557" s="8"/>
      <c r="D557" s="8"/>
      <c r="E557" s="8"/>
      <c r="F557" s="8"/>
      <c r="G557" s="8"/>
    </row>
    <row r="558" spans="1:7" ht="12.75">
      <c r="A558" s="8"/>
      <c r="B558" s="8"/>
      <c r="C558" s="8"/>
      <c r="D558" s="8"/>
      <c r="E558" s="8"/>
      <c r="F558" s="8"/>
      <c r="G558" s="8"/>
    </row>
    <row r="559" spans="1:7" ht="12.75">
      <c r="A559" s="8"/>
      <c r="B559" s="8"/>
      <c r="C559" s="8"/>
      <c r="D559" s="8"/>
      <c r="E559" s="8"/>
      <c r="F559" s="8"/>
      <c r="G559" s="8"/>
    </row>
    <row r="560" spans="1:7" ht="12.75">
      <c r="A560" s="8"/>
      <c r="B560" s="8"/>
      <c r="C560" s="8"/>
      <c r="D560" s="8"/>
      <c r="E560" s="8"/>
      <c r="F560" s="8"/>
      <c r="G560" s="8"/>
    </row>
    <row r="561" spans="1:7" ht="12.75">
      <c r="A561" s="8"/>
      <c r="B561" s="8"/>
      <c r="C561" s="8"/>
      <c r="D561" s="8"/>
      <c r="E561" s="8"/>
      <c r="F561" s="8"/>
      <c r="G561" s="8"/>
    </row>
    <row r="562" spans="1:7" ht="12.75">
      <c r="A562" s="8"/>
      <c r="B562" s="8"/>
      <c r="C562" s="8"/>
      <c r="D562" s="8"/>
      <c r="E562" s="8"/>
      <c r="F562" s="8"/>
      <c r="G562" s="8"/>
    </row>
    <row r="563" spans="1:7" ht="12.75">
      <c r="A563" s="8"/>
      <c r="B563" s="8"/>
      <c r="C563" s="8"/>
      <c r="D563" s="8"/>
      <c r="E563" s="8"/>
      <c r="F563" s="8"/>
      <c r="G563" s="8"/>
    </row>
  </sheetData>
  <sheetProtection/>
  <printOptions/>
  <pageMargins left="0.590551181102362" right="0" top="0.393700787401575" bottom="0.14370078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kepegawaian</dc:creator>
  <cp:keywords/>
  <dc:description/>
  <cp:lastModifiedBy>FE_HUMAS</cp:lastModifiedBy>
  <cp:lastPrinted>2013-01-17T02:17:12Z</cp:lastPrinted>
  <dcterms:created xsi:type="dcterms:W3CDTF">1996-10-14T23:33:28Z</dcterms:created>
  <dcterms:modified xsi:type="dcterms:W3CDTF">2013-02-14T08:26:29Z</dcterms:modified>
  <cp:category/>
  <cp:version/>
  <cp:contentType/>
  <cp:contentStatus/>
</cp:coreProperties>
</file>